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600" windowHeight="7950" activeTab="2"/>
  </bookViews>
  <sheets>
    <sheet name="Strafen" sheetId="1" r:id="rId1"/>
    <sheet name="Strafenkatalog" sheetId="2" r:id="rId2"/>
    <sheet name="Kasse" sheetId="3" r:id="rId3"/>
    <sheet name="Kader" sheetId="4" r:id="rId4"/>
    <sheet name="Bälle" sheetId="5" r:id="rId5"/>
  </sheets>
  <definedNames>
    <definedName name="_xlnm._FilterDatabase" localSheetId="0" hidden="1">'Strafen'!$A$3:$D$55</definedName>
  </definedNames>
  <calcPr fullCalcOnLoad="1"/>
</workbook>
</file>

<file path=xl/comments1.xml><?xml version="1.0" encoding="utf-8"?>
<comments xmlns="http://schemas.openxmlformats.org/spreadsheetml/2006/main">
  <authors>
    <author>Michael Drenckhahn</author>
  </authors>
  <commentList>
    <comment ref="B16" authorId="0">
      <text>
        <r>
          <rPr>
            <b/>
            <sz val="10"/>
            <rFont val="Tahoma"/>
            <family val="0"/>
          </rPr>
          <t>Michael Drenckhahn:</t>
        </r>
        <r>
          <rPr>
            <sz val="10"/>
            <rFont val="Tahoma"/>
            <family val="0"/>
          </rPr>
          <t xml:space="preserve">
5 Euro Rest</t>
        </r>
      </text>
    </comment>
  </commentList>
</comments>
</file>

<file path=xl/comments3.xml><?xml version="1.0" encoding="utf-8"?>
<comments xmlns="http://schemas.openxmlformats.org/spreadsheetml/2006/main">
  <authors>
    <author>mader</author>
    <author>Michael Drenckhahn</author>
  </authors>
  <commentList>
    <comment ref="Q19" authorId="0">
      <text>
        <r>
          <rPr>
            <b/>
            <sz val="8"/>
            <rFont val="Tahoma"/>
            <family val="0"/>
          </rPr>
          <t>mader:</t>
        </r>
        <r>
          <rPr>
            <sz val="8"/>
            <rFont val="Tahoma"/>
            <family val="0"/>
          </rPr>
          <t xml:space="preserve">
12 Havana
4 Bacardi
3 Jägermeister
2 Wodka
1 Kiste Sket
2 Sack Kohle
40 Fleisch
60 Wurst</t>
        </r>
      </text>
    </comment>
    <comment ref="O8" authorId="1">
      <text>
        <r>
          <rPr>
            <b/>
            <sz val="10"/>
            <rFont val="Tahoma"/>
            <family val="0"/>
          </rPr>
          <t>Michael Drenckhahn:</t>
        </r>
        <r>
          <rPr>
            <sz val="10"/>
            <rFont val="Tahoma"/>
            <family val="0"/>
          </rPr>
          <t xml:space="preserve">
abzgl 20 Srafen</t>
        </r>
      </text>
    </comment>
    <comment ref="O10" authorId="1">
      <text>
        <r>
          <rPr>
            <b/>
            <sz val="10"/>
            <rFont val="Tahoma"/>
            <family val="0"/>
          </rPr>
          <t>Michael Drenckhahn:</t>
        </r>
        <r>
          <rPr>
            <sz val="10"/>
            <rFont val="Tahoma"/>
            <family val="0"/>
          </rPr>
          <t xml:space="preserve">
abzgl 5 Strafe</t>
        </r>
      </text>
    </comment>
    <comment ref="O11" authorId="1">
      <text>
        <r>
          <rPr>
            <b/>
            <sz val="10"/>
            <rFont val="Tahoma"/>
            <family val="0"/>
          </rPr>
          <t>Michael Drenckhahn:</t>
        </r>
        <r>
          <rPr>
            <sz val="10"/>
            <rFont val="Tahoma"/>
            <family val="0"/>
          </rPr>
          <t xml:space="preserve">
abzgl 20 Strafen</t>
        </r>
      </text>
    </comment>
    <comment ref="O15" authorId="1">
      <text>
        <r>
          <rPr>
            <b/>
            <sz val="10"/>
            <rFont val="Tahoma"/>
            <family val="0"/>
          </rPr>
          <t>Michael Drenckhahn:</t>
        </r>
        <r>
          <rPr>
            <sz val="10"/>
            <rFont val="Tahoma"/>
            <family val="0"/>
          </rPr>
          <t xml:space="preserve">
abzgl 10 Strafe</t>
        </r>
      </text>
    </comment>
    <comment ref="O23" authorId="1">
      <text>
        <r>
          <rPr>
            <b/>
            <sz val="10"/>
            <rFont val="Tahoma"/>
            <family val="0"/>
          </rPr>
          <t>Michael Drenckhahn:</t>
        </r>
        <r>
          <rPr>
            <sz val="10"/>
            <rFont val="Tahoma"/>
            <family val="0"/>
          </rPr>
          <t xml:space="preserve">
abzgl. 42,50 Strafen</t>
        </r>
      </text>
    </comment>
  </commentList>
</comments>
</file>

<file path=xl/sharedStrings.xml><?xml version="1.0" encoding="utf-8"?>
<sst xmlns="http://schemas.openxmlformats.org/spreadsheetml/2006/main" count="457" uniqueCount="241">
  <si>
    <t>Strafen</t>
  </si>
  <si>
    <t>Rüttel</t>
  </si>
  <si>
    <t>Ausrüstung zum Spiel fehlt</t>
  </si>
  <si>
    <t>Kutaschow</t>
  </si>
  <si>
    <t>Gelbe Karte</t>
  </si>
  <si>
    <t>Unentschuldigt nicht zum Training</t>
  </si>
  <si>
    <t>abmelden zum Spiel bis 2 Std. vor Anpfiff beim Trainer.</t>
  </si>
  <si>
    <t>das Abmelden durch einen Mitspieler oder per SMS gilt als unentschuldigtes Fehlen !!</t>
  </si>
  <si>
    <t>unentschuldigt zum Spiel</t>
  </si>
  <si>
    <t>mit Promille im Blut zum Spiel</t>
  </si>
  <si>
    <t>Verspätung zum Spiel</t>
  </si>
  <si>
    <t>pro angefangene Minute nach Treffpunkt</t>
  </si>
  <si>
    <t>Ausrüstung zum Spiel nicht dabei</t>
  </si>
  <si>
    <t>pro Teil</t>
  </si>
  <si>
    <t>Rote Karte wegen Unsportlichkeit</t>
  </si>
  <si>
    <t>entscheiden Mannschaftsrat und Trainer</t>
  </si>
  <si>
    <t>Zeitstrafe wegen Unsportlichkeit</t>
  </si>
  <si>
    <t>Gelbe Karte wegen Unsportlichkeit</t>
  </si>
  <si>
    <t>Rauchen nach dem Spiel in Spielklamotten</t>
  </si>
  <si>
    <t>keine !! Sachen vom Spiel dürfen zu sehen sein.</t>
  </si>
  <si>
    <t>abmelden zum Training bis 1 Std. vor Trainingsbeginn beim Trainer</t>
  </si>
  <si>
    <t>unentschuldigt zum Training</t>
  </si>
  <si>
    <t>Verspätung zum Training</t>
  </si>
  <si>
    <t>pro angefangene Minute nach Trainingsbeginn</t>
  </si>
  <si>
    <t>Handyklingeln während der Besprechung</t>
  </si>
  <si>
    <t xml:space="preserve">Die Strafen sind jeweils innerhalb von 4 Wochen an den Kassenwart zu entrichten !! </t>
  </si>
  <si>
    <t>Mannschaftskasse A-Jugend 2010 / 2011</t>
  </si>
  <si>
    <t>Einnahme Spieler:</t>
  </si>
  <si>
    <t>Ausgaben:</t>
  </si>
  <si>
    <t>Vortrag</t>
  </si>
  <si>
    <t>Aug</t>
  </si>
  <si>
    <t>Sept</t>
  </si>
  <si>
    <t>Okt</t>
  </si>
  <si>
    <t>Nov</t>
  </si>
  <si>
    <t>Dez</t>
  </si>
  <si>
    <t>Jan</t>
  </si>
  <si>
    <t xml:space="preserve"> Feb </t>
  </si>
  <si>
    <t>März</t>
  </si>
  <si>
    <t>Apr</t>
  </si>
  <si>
    <t>Mai</t>
  </si>
  <si>
    <t>Agadschanjan</t>
  </si>
  <si>
    <t>David</t>
  </si>
  <si>
    <t>Andrä</t>
  </si>
  <si>
    <t>Nikolai</t>
  </si>
  <si>
    <t>Blank</t>
  </si>
  <si>
    <t>Morten</t>
  </si>
  <si>
    <t>Böttger</t>
  </si>
  <si>
    <t>Tobias</t>
  </si>
  <si>
    <t>Capelle</t>
  </si>
  <si>
    <t>Gerrit</t>
  </si>
  <si>
    <t>Dankert</t>
  </si>
  <si>
    <t>Steven</t>
  </si>
  <si>
    <t>Dehnert</t>
  </si>
  <si>
    <t>Niklas</t>
  </si>
  <si>
    <t>Derevjanko</t>
  </si>
  <si>
    <t>Ivan</t>
  </si>
  <si>
    <t>Drenckhahn</t>
  </si>
  <si>
    <t>Philipp</t>
  </si>
  <si>
    <t>Michael</t>
  </si>
  <si>
    <t>Fromm</t>
  </si>
  <si>
    <t>Corvin</t>
  </si>
  <si>
    <t>Göhlert</t>
  </si>
  <si>
    <t>Lennart</t>
  </si>
  <si>
    <t>Gottschling</t>
  </si>
  <si>
    <t>Maximilian</t>
  </si>
  <si>
    <t>Hansen</t>
  </si>
  <si>
    <t>Mario</t>
  </si>
  <si>
    <t>Humberg</t>
  </si>
  <si>
    <t>Yaron</t>
  </si>
  <si>
    <t>Kataschow</t>
  </si>
  <si>
    <t>Alexey</t>
  </si>
  <si>
    <t>Montag</t>
  </si>
  <si>
    <t>Maik</t>
  </si>
  <si>
    <t>Neuenfels</t>
  </si>
  <si>
    <t>Niels</t>
  </si>
  <si>
    <t>Plath</t>
  </si>
  <si>
    <t>Marvin</t>
  </si>
  <si>
    <t>Pommer</t>
  </si>
  <si>
    <t>Lars</t>
  </si>
  <si>
    <t>Nicklas</t>
  </si>
  <si>
    <t>Sciesinski</t>
  </si>
  <si>
    <t>Jan-Kolja</t>
  </si>
  <si>
    <t>Sonstige Einnahmen:</t>
  </si>
  <si>
    <t>Strafgelder</t>
  </si>
  <si>
    <r>
      <t xml:space="preserve">Spielausrüstung </t>
    </r>
    <r>
      <rPr>
        <sz val="12"/>
        <color indexed="8"/>
        <rFont val="Calibri"/>
        <family val="2"/>
      </rPr>
      <t>(Schuhe,Schienbeinschoner,Hose,Stutzen)</t>
    </r>
    <r>
      <rPr>
        <sz val="14"/>
        <color indexed="8"/>
        <rFont val="Calibri"/>
        <family val="2"/>
      </rPr>
      <t>nicht dabei</t>
    </r>
  </si>
  <si>
    <t xml:space="preserve">Dehnert </t>
  </si>
  <si>
    <t>Matthias</t>
  </si>
  <si>
    <t>Saison 2010 / 2011</t>
  </si>
  <si>
    <t>A-Jugend</t>
  </si>
  <si>
    <t>Trainer:</t>
  </si>
  <si>
    <t>Telefon:</t>
  </si>
  <si>
    <t>Mail:</t>
  </si>
  <si>
    <t>Niels Neuenfels</t>
  </si>
  <si>
    <t>0178-3595443</t>
  </si>
  <si>
    <t>niels-neuenfels@t-online.de</t>
  </si>
  <si>
    <t>Co.-Trainer:</t>
  </si>
  <si>
    <t>Mario Hansen</t>
  </si>
  <si>
    <t>0176-70195177</t>
  </si>
  <si>
    <t>mario.hansen@gmx.net</t>
  </si>
  <si>
    <t>Betreuer:</t>
  </si>
  <si>
    <t>Michael Drenckhahn</t>
  </si>
  <si>
    <t>0176-43102166</t>
  </si>
  <si>
    <t>micdre62@web.de</t>
  </si>
  <si>
    <t>Matthias Dehnert</t>
  </si>
  <si>
    <t>0173-6509975</t>
  </si>
  <si>
    <t>matthias.dehnert@superkabel.de</t>
  </si>
  <si>
    <t>Team-Mail:</t>
  </si>
  <si>
    <t>A-Team@sereetzer-sv.de</t>
  </si>
  <si>
    <t>Das Team:</t>
  </si>
  <si>
    <t>Name:</t>
  </si>
  <si>
    <t>Vorname:</t>
  </si>
  <si>
    <t>Pass-
Nummer:</t>
  </si>
  <si>
    <t>Geburts-
datum</t>
  </si>
  <si>
    <t>Straße:</t>
  </si>
  <si>
    <t>Ort:</t>
  </si>
  <si>
    <t>0023-3251</t>
  </si>
  <si>
    <t>Kirschblütenweg 6a</t>
  </si>
  <si>
    <t>23611 Bad Schwartau</t>
  </si>
  <si>
    <t>4793378</t>
  </si>
  <si>
    <t>david_agadschanjan@yahoo.de</t>
  </si>
  <si>
    <t>0041-0453</t>
  </si>
  <si>
    <t>Schulstr. 23</t>
  </si>
  <si>
    <t>23611 Sereetz</t>
  </si>
  <si>
    <t>0176-52048460</t>
  </si>
  <si>
    <t>n.andrae92@web.de</t>
  </si>
  <si>
    <t>Mühlenstr. 25</t>
  </si>
  <si>
    <t>0176-21863124</t>
  </si>
  <si>
    <t>mortenblank@web.de</t>
  </si>
  <si>
    <t>An der Bek 34</t>
  </si>
  <si>
    <t>2801351</t>
  </si>
  <si>
    <t>tobsenboettger@web.de</t>
  </si>
  <si>
    <t>270577</t>
  </si>
  <si>
    <t>Torgauer Str. 15</t>
  </si>
  <si>
    <t>0171-7257658</t>
  </si>
  <si>
    <t>gerrit.capelle@gmx.de</t>
  </si>
  <si>
    <t>0133-9149</t>
  </si>
  <si>
    <t>20.09.93</t>
  </si>
  <si>
    <t>Robert-Koch-Weg 24</t>
  </si>
  <si>
    <t>0176-78761235</t>
  </si>
  <si>
    <t>stevi_styles93@yahoo.de</t>
  </si>
  <si>
    <t>07.05.93</t>
  </si>
  <si>
    <t>Zollweg 12</t>
  </si>
  <si>
    <t>0176-62438295</t>
  </si>
  <si>
    <t>dehnert93@web.de</t>
  </si>
  <si>
    <t>0024-2964</t>
  </si>
  <si>
    <t>Ringstr. 10</t>
  </si>
  <si>
    <t>01520-8452213</t>
  </si>
  <si>
    <t>Dorfstr. 27e</t>
  </si>
  <si>
    <t>philippdrenckhahn@web.de</t>
  </si>
  <si>
    <t>Dorfstr. 104a</t>
  </si>
  <si>
    <t>efkin@web.de</t>
  </si>
  <si>
    <t>Kirchblick 21</t>
  </si>
  <si>
    <t>23626 Ratekau</t>
  </si>
  <si>
    <t>0157-74216526</t>
  </si>
  <si>
    <t>master-lennart@web.de</t>
  </si>
  <si>
    <t>0135-6845</t>
  </si>
  <si>
    <t>25.09.93</t>
  </si>
  <si>
    <t>Schwartauer Allee 67b</t>
  </si>
  <si>
    <t>23554 Lübeck</t>
  </si>
  <si>
    <t>0151-57354204</t>
  </si>
  <si>
    <t>Schwartauer Str. 13</t>
  </si>
  <si>
    <t>0160-91572319</t>
  </si>
  <si>
    <t>g.humberg@gmx.net</t>
  </si>
  <si>
    <t>0133-9147</t>
  </si>
  <si>
    <t>Albert-Schweitzer-Str. 126</t>
  </si>
  <si>
    <t>0174-8681088</t>
  </si>
  <si>
    <t>akutaschow@yahoo.de</t>
  </si>
  <si>
    <t>Dorfstr. 24</t>
  </si>
  <si>
    <t>0177-2391231</t>
  </si>
  <si>
    <t>nickboys@arcor.de</t>
  </si>
  <si>
    <t>Schillerberg 21</t>
  </si>
  <si>
    <t>0157-81523031</t>
  </si>
  <si>
    <t>marvin-plath@freenet.de</t>
  </si>
  <si>
    <t>Hansering 3b</t>
  </si>
  <si>
    <t>0173-8755664</t>
  </si>
  <si>
    <t>larspommer@gmx.de</t>
  </si>
  <si>
    <t>0046-1642</t>
  </si>
  <si>
    <t>Im Grund 26</t>
  </si>
  <si>
    <t>0176-64069721</t>
  </si>
  <si>
    <t>ruettel.nicklas@web.de</t>
  </si>
  <si>
    <t>12.03.93</t>
  </si>
  <si>
    <t>Berliner Str. 4</t>
  </si>
  <si>
    <t>0176-27543212</t>
  </si>
  <si>
    <t>jan.kolja@yahoo.de</t>
  </si>
  <si>
    <t>Bälle A-Jugend</t>
  </si>
  <si>
    <t>Name</t>
  </si>
  <si>
    <t>Vorname</t>
  </si>
  <si>
    <t>Ball-Nr.</t>
  </si>
  <si>
    <t>Ball-Typ</t>
  </si>
  <si>
    <t>t</t>
  </si>
  <si>
    <t>d</t>
  </si>
  <si>
    <t>Datum</t>
  </si>
  <si>
    <t>Spieler</t>
  </si>
  <si>
    <t>Grund</t>
  </si>
  <si>
    <t>Spielausrüstung (Stutzen) fehlen</t>
  </si>
  <si>
    <t>Verspätung zum Spiel (10 Min.)</t>
  </si>
  <si>
    <t>Offen</t>
  </si>
  <si>
    <t>Gezahlt</t>
  </si>
  <si>
    <t>Ges.</t>
  </si>
  <si>
    <t>Kassenbestand 2009/2010:</t>
  </si>
  <si>
    <t>Kassenbestand gesamt:</t>
  </si>
  <si>
    <t>Kassenbestand 2010/2011:</t>
  </si>
  <si>
    <t>maxim_93@web.de</t>
  </si>
  <si>
    <t>Spielausrüstung (Hose) fehlt</t>
  </si>
  <si>
    <t>Pullover gewaschen ausgegeben</t>
  </si>
  <si>
    <t>13.10. Essen + Getränke Pokal Strand 08</t>
  </si>
  <si>
    <t>16.10. Spielverlegung Travemünde</t>
  </si>
  <si>
    <t>0176-66866649</t>
  </si>
  <si>
    <t>0176-70256421</t>
  </si>
  <si>
    <t>22.01. Masita-Cup 35,00</t>
  </si>
  <si>
    <t>Differenz</t>
  </si>
  <si>
    <t>18.12. Weihnachtsnachmittag</t>
  </si>
  <si>
    <t>26.12. Turnier Pansdorf 35,00</t>
  </si>
  <si>
    <t>29.12. Turnier Stodo 30,00</t>
  </si>
  <si>
    <t>Schmidt</t>
  </si>
  <si>
    <t>Thore</t>
  </si>
  <si>
    <t>Vereinsturnier</t>
  </si>
  <si>
    <t>24.01. Soccer-Halle</t>
  </si>
  <si>
    <t>20.01. Spinning</t>
  </si>
  <si>
    <t>31.01. Iron Man</t>
  </si>
  <si>
    <t>07.02. Spinning</t>
  </si>
  <si>
    <t>09.02. Soccer-Halle</t>
  </si>
  <si>
    <t>Spenden</t>
  </si>
  <si>
    <t>Im Musennest 4</t>
  </si>
  <si>
    <t>23654 Lübeck</t>
  </si>
  <si>
    <t>01525-4578110</t>
  </si>
  <si>
    <t>thore-s@hotmail.de</t>
  </si>
  <si>
    <t>5 Min. zu spät zum Training</t>
  </si>
  <si>
    <t>Mannschaftskasse</t>
  </si>
  <si>
    <t>Sonstige Einnahmen ./. Ausgaben</t>
  </si>
  <si>
    <t>21.02. Iron Man</t>
  </si>
  <si>
    <t>09.03. Kiste Bier</t>
  </si>
  <si>
    <t>26.03. Essen</t>
  </si>
  <si>
    <t>ausgez.</t>
  </si>
  <si>
    <t>04.06. Essen/Trinken Abschlussfest</t>
  </si>
  <si>
    <t>10.06. Salate</t>
  </si>
  <si>
    <t>10.06. Bier</t>
  </si>
  <si>
    <t>10.06. 4 Cola 2 Sprite</t>
  </si>
  <si>
    <t>11.06. Golf</t>
  </si>
  <si>
    <t>11.06. Eiswürfel, Brot, Saucen, Chips</t>
  </si>
  <si>
    <t>11.06. Selter und Apfelschorle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</si>
</sst>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yyyy"/>
    <numFmt numFmtId="177" formatCode="dd/mm/yy"/>
    <numFmt numFmtId="178" formatCode="ddd/mm/yyyy"/>
    <numFmt numFmtId="179" formatCode="dddd/mm/yyyy"/>
    <numFmt numFmtId="180" formatCode="d/dd/mm/yyyy"/>
    <numFmt numFmtId="181" formatCode="ddd/\ dd/mm/yyyy"/>
    <numFmt numFmtId="182" formatCode="ddd/\,\ dd/mm/yyyy"/>
    <numFmt numFmtId="183" formatCode="ddd/\ dd/mm/yy"/>
    <numFmt numFmtId="184" formatCode="[$-407]dddd\,\ d\.\ mmmm\ yyyy"/>
    <numFmt numFmtId="185" formatCode="dd/mm/yy;@"/>
    <numFmt numFmtId="186" formatCode="#,##0.00_ ;[Red]\-#,##0.00\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u val="singleAccounting"/>
      <sz val="14"/>
      <color indexed="8"/>
      <name val="Calibri"/>
      <family val="2"/>
    </font>
    <font>
      <i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1"/>
      <name val="Calibri"/>
      <family val="2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50">
    <xf numFmtId="0" fontId="0" fillId="0" borderId="0" xfId="0" applyAlignment="1">
      <alignment/>
    </xf>
    <xf numFmtId="0" fontId="7" fillId="0" borderId="0" xfId="54" applyFont="1" applyAlignment="1">
      <alignment horizontal="center"/>
      <protection/>
    </xf>
    <xf numFmtId="0" fontId="1" fillId="0" borderId="0" xfId="54">
      <alignment/>
      <protection/>
    </xf>
    <xf numFmtId="4" fontId="1" fillId="0" borderId="0" xfId="54" applyNumberFormat="1">
      <alignment/>
      <protection/>
    </xf>
    <xf numFmtId="0" fontId="1" fillId="0" borderId="0" xfId="54" applyAlignment="1">
      <alignment horizontal="center"/>
      <protection/>
    </xf>
    <xf numFmtId="0" fontId="20" fillId="0" borderId="0" xfId="54" applyFont="1">
      <alignment/>
      <protection/>
    </xf>
    <xf numFmtId="44" fontId="21" fillId="0" borderId="0" xfId="61" applyFont="1" applyAlignment="1">
      <alignment/>
    </xf>
    <xf numFmtId="0" fontId="1" fillId="0" borderId="0" xfId="54" applyFont="1">
      <alignment/>
      <protection/>
    </xf>
    <xf numFmtId="0" fontId="20" fillId="0" borderId="0" xfId="54" applyFont="1" applyAlignment="1">
      <alignment horizontal="left"/>
      <protection/>
    </xf>
    <xf numFmtId="0" fontId="1" fillId="0" borderId="0" xfId="54" applyFont="1" applyAlignment="1">
      <alignment horizontal="left"/>
      <protection/>
    </xf>
    <xf numFmtId="44" fontId="20" fillId="0" borderId="0" xfId="61" applyFont="1" applyAlignment="1">
      <alignment/>
    </xf>
    <xf numFmtId="0" fontId="25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5" fillId="0" borderId="10" xfId="0" applyFont="1" applyBorder="1" applyAlignment="1">
      <alignment/>
    </xf>
    <xf numFmtId="4" fontId="25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27" fillId="24" borderId="14" xfId="0" applyFont="1" applyFill="1" applyBorder="1" applyAlignment="1">
      <alignment/>
    </xf>
    <xf numFmtId="0" fontId="27" fillId="24" borderId="15" xfId="0" applyFont="1" applyFill="1" applyBorder="1" applyAlignment="1">
      <alignment/>
    </xf>
    <xf numFmtId="0" fontId="27" fillId="24" borderId="15" xfId="0" applyFont="1" applyFill="1" applyBorder="1" applyAlignment="1">
      <alignment horizontal="center"/>
    </xf>
    <xf numFmtId="49" fontId="27" fillId="24" borderId="15" xfId="0" applyNumberFormat="1" applyFont="1" applyFill="1" applyBorder="1" applyAlignment="1">
      <alignment horizontal="center"/>
    </xf>
    <xf numFmtId="49" fontId="27" fillId="24" borderId="16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24" borderId="17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8" fillId="24" borderId="0" xfId="0" applyFont="1" applyFill="1" applyBorder="1" applyAlignment="1">
      <alignment horizontal="center"/>
    </xf>
    <xf numFmtId="49" fontId="28" fillId="24" borderId="0" xfId="0" applyNumberFormat="1" applyFont="1" applyFill="1" applyBorder="1" applyAlignment="1">
      <alignment horizontal="center"/>
    </xf>
    <xf numFmtId="49" fontId="28" fillId="24" borderId="18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7" fillId="24" borderId="17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/>
    </xf>
    <xf numFmtId="0" fontId="29" fillId="24" borderId="17" xfId="49" applyFont="1" applyFill="1" applyBorder="1" applyAlignment="1" applyProtection="1">
      <alignment/>
      <protection/>
    </xf>
    <xf numFmtId="0" fontId="28" fillId="24" borderId="19" xfId="0" applyFont="1" applyFill="1" applyBorder="1" applyAlignment="1">
      <alignment/>
    </xf>
    <xf numFmtId="0" fontId="28" fillId="24" borderId="20" xfId="0" applyFont="1" applyFill="1" applyBorder="1" applyAlignment="1">
      <alignment/>
    </xf>
    <xf numFmtId="0" fontId="28" fillId="24" borderId="20" xfId="0" applyFont="1" applyFill="1" applyBorder="1" applyAlignment="1">
      <alignment horizontal="center"/>
    </xf>
    <xf numFmtId="49" fontId="28" fillId="24" borderId="20" xfId="0" applyNumberFormat="1" applyFont="1" applyFill="1" applyBorder="1" applyAlignment="1">
      <alignment horizontal="center"/>
    </xf>
    <xf numFmtId="49" fontId="28" fillId="24" borderId="21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49" fontId="28" fillId="0" borderId="0" xfId="0" applyNumberFormat="1" applyFont="1" applyFill="1" applyAlignment="1">
      <alignment horizontal="center"/>
    </xf>
    <xf numFmtId="49" fontId="28" fillId="0" borderId="0" xfId="0" applyNumberFormat="1" applyFont="1" applyFill="1" applyAlignment="1">
      <alignment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185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49" fontId="28" fillId="0" borderId="10" xfId="0" applyNumberFormat="1" applyFont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10" xfId="0" applyFont="1" applyFill="1" applyBorder="1" applyAlignment="1">
      <alignment vertical="center"/>
    </xf>
    <xf numFmtId="0" fontId="10" fillId="24" borderId="0" xfId="48" applyFill="1" applyBorder="1" applyAlignment="1">
      <alignment/>
    </xf>
    <xf numFmtId="0" fontId="26" fillId="0" borderId="0" xfId="0" applyFont="1" applyBorder="1" applyAlignment="1">
      <alignment horizontal="center"/>
    </xf>
    <xf numFmtId="4" fontId="0" fillId="0" borderId="10" xfId="0" applyNumberFormat="1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25" fillId="0" borderId="10" xfId="0" applyNumberFormat="1" applyFont="1" applyBorder="1" applyAlignment="1">
      <alignment/>
    </xf>
    <xf numFmtId="0" fontId="7" fillId="0" borderId="10" xfId="54" applyFont="1" applyBorder="1" applyAlignment="1">
      <alignment horizontal="center"/>
      <protection/>
    </xf>
    <xf numFmtId="0" fontId="7" fillId="0" borderId="10" xfId="54" applyFont="1" applyBorder="1">
      <alignment/>
      <protection/>
    </xf>
    <xf numFmtId="4" fontId="1" fillId="0" borderId="10" xfId="54" applyNumberFormat="1" applyBorder="1">
      <alignment/>
      <protection/>
    </xf>
    <xf numFmtId="0" fontId="1" fillId="0" borderId="10" xfId="54" applyBorder="1">
      <alignment/>
      <protection/>
    </xf>
    <xf numFmtId="14" fontId="1" fillId="0" borderId="10" xfId="54" applyNumberFormat="1" applyBorder="1" applyAlignment="1">
      <alignment horizontal="center"/>
      <protection/>
    </xf>
    <xf numFmtId="4" fontId="1" fillId="10" borderId="10" xfId="54" applyNumberFormat="1" applyFill="1" applyBorder="1">
      <alignment/>
      <protection/>
    </xf>
    <xf numFmtId="4" fontId="1" fillId="17" borderId="10" xfId="54" applyNumberFormat="1" applyFill="1" applyBorder="1">
      <alignment/>
      <protection/>
    </xf>
    <xf numFmtId="0" fontId="1" fillId="0" borderId="10" xfId="54" applyFont="1" applyBorder="1">
      <alignment/>
      <protection/>
    </xf>
    <xf numFmtId="14" fontId="1" fillId="0" borderId="10" xfId="54" applyNumberFormat="1" applyFont="1" applyBorder="1" applyAlignment="1">
      <alignment horizontal="center"/>
      <protection/>
    </xf>
    <xf numFmtId="0" fontId="34" fillId="0" borderId="10" xfId="0" applyFont="1" applyFill="1" applyBorder="1" applyAlignment="1">
      <alignment vertical="center"/>
    </xf>
    <xf numFmtId="4" fontId="7" fillId="0" borderId="10" xfId="54" applyNumberFormat="1" applyFont="1" applyBorder="1" applyAlignment="1">
      <alignment horizontal="center"/>
      <protection/>
    </xf>
    <xf numFmtId="4" fontId="7" fillId="0" borderId="10" xfId="54" applyNumberFormat="1" applyFont="1" applyBorder="1">
      <alignment/>
      <protection/>
    </xf>
    <xf numFmtId="4" fontId="26" fillId="0" borderId="22" xfId="0" applyNumberFormat="1" applyFont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1" fillId="0" borderId="10" xfId="54" applyNumberFormat="1" applyFill="1" applyBorder="1">
      <alignment/>
      <protection/>
    </xf>
    <xf numFmtId="0" fontId="29" fillId="0" borderId="10" xfId="48" applyFont="1" applyFill="1" applyBorder="1" applyAlignment="1" applyProtection="1">
      <alignment vertical="center"/>
      <protection/>
    </xf>
    <xf numFmtId="0" fontId="28" fillId="0" borderId="0" xfId="0" applyFont="1" applyAlignment="1">
      <alignment vertical="center"/>
    </xf>
    <xf numFmtId="0" fontId="29" fillId="0" borderId="10" xfId="49" applyFont="1" applyFill="1" applyBorder="1" applyAlignment="1" applyProtection="1">
      <alignment vertical="center"/>
      <protection/>
    </xf>
    <xf numFmtId="49" fontId="29" fillId="0" borderId="10" xfId="48" applyNumberFormat="1" applyFont="1" applyFill="1" applyBorder="1" applyAlignment="1" applyProtection="1">
      <alignment vertical="center"/>
      <protection/>
    </xf>
    <xf numFmtId="2" fontId="1" fillId="10" borderId="10" xfId="54" applyNumberFormat="1" applyFill="1" applyBorder="1">
      <alignment/>
      <protection/>
    </xf>
    <xf numFmtId="0" fontId="1" fillId="0" borderId="10" xfId="54" applyFont="1" applyBorder="1">
      <alignment/>
      <protection/>
    </xf>
    <xf numFmtId="0" fontId="34" fillId="0" borderId="10" xfId="0" applyFont="1" applyFill="1" applyBorder="1" applyAlignment="1">
      <alignment vertical="center"/>
    </xf>
    <xf numFmtId="0" fontId="1" fillId="0" borderId="10" xfId="54" applyBorder="1">
      <alignment/>
      <protection/>
    </xf>
    <xf numFmtId="4" fontId="1" fillId="17" borderId="0" xfId="54" applyNumberFormat="1" applyFill="1">
      <alignment/>
      <protection/>
    </xf>
    <xf numFmtId="2" fontId="1" fillId="0" borderId="0" xfId="54" applyNumberFormat="1">
      <alignment/>
      <protection/>
    </xf>
    <xf numFmtId="0" fontId="1" fillId="0" borderId="0" xfId="54" applyFill="1">
      <alignment/>
      <protection/>
    </xf>
    <xf numFmtId="0" fontId="10" fillId="0" borderId="10" xfId="48" applyFill="1" applyBorder="1" applyAlignment="1" applyProtection="1">
      <alignment vertical="center"/>
      <protection/>
    </xf>
    <xf numFmtId="4" fontId="0" fillId="17" borderId="10" xfId="0" applyNumberFormat="1" applyFont="1" applyFill="1" applyBorder="1" applyAlignment="1">
      <alignment/>
    </xf>
    <xf numFmtId="4" fontId="0" fillId="17" borderId="10" xfId="0" applyNumberForma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1" fillId="0" borderId="0" xfId="54" applyNumberFormat="1" applyFill="1">
      <alignment/>
      <protection/>
    </xf>
    <xf numFmtId="186" fontId="0" fillId="0" borderId="0" xfId="0" applyNumberFormat="1" applyAlignment="1">
      <alignment horizontal="right"/>
    </xf>
    <xf numFmtId="186" fontId="0" fillId="0" borderId="10" xfId="0" applyNumberFormat="1" applyBorder="1" applyAlignment="1">
      <alignment horizontal="center"/>
    </xf>
    <xf numFmtId="186" fontId="0" fillId="0" borderId="10" xfId="0" applyNumberFormat="1" applyBorder="1" applyAlignment="1">
      <alignment horizontal="right"/>
    </xf>
    <xf numFmtId="2" fontId="7" fillId="0" borderId="10" xfId="54" applyNumberFormat="1" applyFont="1" applyBorder="1" applyAlignment="1">
      <alignment horizontal="center"/>
      <protection/>
    </xf>
    <xf numFmtId="2" fontId="1" fillId="0" borderId="10" xfId="54" applyNumberFormat="1" applyBorder="1">
      <alignment/>
      <protection/>
    </xf>
    <xf numFmtId="2" fontId="1" fillId="17" borderId="10" xfId="54" applyNumberFormat="1" applyFill="1" applyBorder="1">
      <alignment/>
      <protection/>
    </xf>
    <xf numFmtId="2" fontId="1" fillId="0" borderId="10" xfId="54" applyNumberFormat="1" applyFill="1" applyBorder="1">
      <alignment/>
      <protection/>
    </xf>
    <xf numFmtId="2" fontId="34" fillId="0" borderId="10" xfId="54" applyNumberFormat="1" applyFont="1" applyFill="1" applyBorder="1">
      <alignment/>
      <protection/>
    </xf>
    <xf numFmtId="0" fontId="34" fillId="24" borderId="10" xfId="0" applyFont="1" applyFill="1" applyBorder="1" applyAlignment="1">
      <alignment vertical="center"/>
    </xf>
    <xf numFmtId="0" fontId="1" fillId="24" borderId="10" xfId="54" applyFont="1" applyFill="1" applyBorder="1">
      <alignment/>
      <protection/>
    </xf>
    <xf numFmtId="0" fontId="1" fillId="24" borderId="10" xfId="54" applyFont="1" applyFill="1" applyBorder="1">
      <alignment/>
      <protection/>
    </xf>
    <xf numFmtId="0" fontId="1" fillId="0" borderId="10" xfId="54" applyFont="1" applyFill="1" applyBorder="1">
      <alignment/>
      <protection/>
    </xf>
    <xf numFmtId="0" fontId="24" fillId="0" borderId="0" xfId="54" applyFont="1" applyAlignment="1">
      <alignment horizontal="center"/>
      <protection/>
    </xf>
    <xf numFmtId="0" fontId="20" fillId="0" borderId="0" xfId="54" applyFont="1" applyAlignment="1">
      <alignment horizontal="left"/>
      <protection/>
    </xf>
    <xf numFmtId="0" fontId="22" fillId="0" borderId="0" xfId="54" applyFont="1" applyAlignment="1">
      <alignment horizontal="left"/>
      <protection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/>
    </xf>
    <xf numFmtId="4" fontId="25" fillId="0" borderId="0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27" fillId="0" borderId="0" xfId="0" applyFont="1" applyFill="1" applyAlignment="1">
      <alignment horizont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Kader_2011" xfId="49"/>
    <cellStyle name="Neutral" xfId="50"/>
    <cellStyle name="Notiz" xfId="51"/>
    <cellStyle name="Percent" xfId="52"/>
    <cellStyle name="Schlecht" xfId="53"/>
    <cellStyle name="Standard_Strafenkatalog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2</xdr:row>
      <xdr:rowOff>38100</xdr:rowOff>
    </xdr:from>
    <xdr:to>
      <xdr:col>7</xdr:col>
      <xdr:colOff>1247775</xdr:colOff>
      <xdr:row>7</xdr:row>
      <xdr:rowOff>57150</xdr:rowOff>
    </xdr:to>
    <xdr:pic>
      <xdr:nvPicPr>
        <xdr:cNvPr id="1" name="Picture 2" descr="Logo-ssv-100-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09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-Team@sereetzer-sv.de" TargetMode="External" /><Relationship Id="rId2" Type="http://schemas.openxmlformats.org/officeDocument/2006/relationships/hyperlink" Target="mailto:philippdrenckhahn@web.de" TargetMode="External" /><Relationship Id="rId3" Type="http://schemas.openxmlformats.org/officeDocument/2006/relationships/hyperlink" Target="mailto:master-lennart@web.de" TargetMode="External" /><Relationship Id="rId4" Type="http://schemas.openxmlformats.org/officeDocument/2006/relationships/hyperlink" Target="mailto:efkin@web.de" TargetMode="External" /><Relationship Id="rId5" Type="http://schemas.openxmlformats.org/officeDocument/2006/relationships/hyperlink" Target="mailto:nickboys@arcor.de" TargetMode="External" /><Relationship Id="rId6" Type="http://schemas.openxmlformats.org/officeDocument/2006/relationships/hyperlink" Target="mailto:n.andrae92@web.de" TargetMode="External" /><Relationship Id="rId7" Type="http://schemas.openxmlformats.org/officeDocument/2006/relationships/hyperlink" Target="mailto:g.humberg@gmx.net" TargetMode="External" /><Relationship Id="rId8" Type="http://schemas.openxmlformats.org/officeDocument/2006/relationships/hyperlink" Target="mailto:larspommer@gmx.de" TargetMode="External" /><Relationship Id="rId9" Type="http://schemas.openxmlformats.org/officeDocument/2006/relationships/hyperlink" Target="mailto:ruettel.nicklas@web.de" TargetMode="External" /><Relationship Id="rId10" Type="http://schemas.openxmlformats.org/officeDocument/2006/relationships/hyperlink" Target="mailto:gerrit.capelle@gmx.de" TargetMode="External" /><Relationship Id="rId11" Type="http://schemas.openxmlformats.org/officeDocument/2006/relationships/hyperlink" Target="mailto:david_agadschanjan@yahoo.de" TargetMode="External" /><Relationship Id="rId12" Type="http://schemas.openxmlformats.org/officeDocument/2006/relationships/hyperlink" Target="mailto:tobsenboettger@web.de" TargetMode="External" /><Relationship Id="rId13" Type="http://schemas.openxmlformats.org/officeDocument/2006/relationships/hyperlink" Target="mailto:dehnert93@web.de" TargetMode="External" /><Relationship Id="rId14" Type="http://schemas.openxmlformats.org/officeDocument/2006/relationships/hyperlink" Target="mailto:jan.kolja@yahoo.de" TargetMode="External" /><Relationship Id="rId15" Type="http://schemas.openxmlformats.org/officeDocument/2006/relationships/hyperlink" Target="mailto:mortenblank@web.de" TargetMode="External" /><Relationship Id="rId16" Type="http://schemas.openxmlformats.org/officeDocument/2006/relationships/hyperlink" Target="mailto:akutaschow@yahoo.de" TargetMode="External" /><Relationship Id="rId17" Type="http://schemas.openxmlformats.org/officeDocument/2006/relationships/hyperlink" Target="mailto:marvin-plath@freenet.de" TargetMode="External" /><Relationship Id="rId18" Type="http://schemas.openxmlformats.org/officeDocument/2006/relationships/hyperlink" Target="mailto:niels-neuenfels@t-online.de" TargetMode="External" /><Relationship Id="rId19" Type="http://schemas.openxmlformats.org/officeDocument/2006/relationships/hyperlink" Target="mailto:mario.hansen@gmx.net" TargetMode="External" /><Relationship Id="rId20" Type="http://schemas.openxmlformats.org/officeDocument/2006/relationships/hyperlink" Target="mailto:micdre62@web.de" TargetMode="External" /><Relationship Id="rId21" Type="http://schemas.openxmlformats.org/officeDocument/2006/relationships/hyperlink" Target="mailto:matthias.dehnert@superkabel.de" TargetMode="External" /><Relationship Id="rId22" Type="http://schemas.openxmlformats.org/officeDocument/2006/relationships/hyperlink" Target="mailto:stevi_styles93@yahoo.de" TargetMode="External" /><Relationship Id="rId23" Type="http://schemas.openxmlformats.org/officeDocument/2006/relationships/hyperlink" Target="mailto:maxim_93@web.de" TargetMode="External" /><Relationship Id="rId24" Type="http://schemas.openxmlformats.org/officeDocument/2006/relationships/hyperlink" Target="mailto:thore-s@hotmail.de" TargetMode="External" /><Relationship Id="rId25" Type="http://schemas.openxmlformats.org/officeDocument/2006/relationships/drawing" Target="../drawings/drawing1.xml" /><Relationship Id="rId2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workbookViewId="0" topLeftCell="A1">
      <pane ySplit="3" topLeftCell="BM4" activePane="bottomLeft" state="frozen"/>
      <selection pane="topLeft" activeCell="A1" sqref="A1"/>
      <selection pane="bottomLeft" activeCell="D5" sqref="D5:D6"/>
    </sheetView>
  </sheetViews>
  <sheetFormatPr defaultColWidth="11.421875" defaultRowHeight="12.75"/>
  <cols>
    <col min="1" max="1" width="12.7109375" style="4" bestFit="1" customWidth="1"/>
    <col min="2" max="2" width="13.140625" style="2" bestFit="1" customWidth="1"/>
    <col min="3" max="3" width="39.28125" style="2" bestFit="1" customWidth="1"/>
    <col min="4" max="4" width="11.421875" style="3" customWidth="1"/>
    <col min="5" max="5" width="11.421875" style="2" customWidth="1"/>
    <col min="6" max="6" width="11.421875" style="110" customWidth="1"/>
    <col min="7" max="16384" width="11.421875" style="2" customWidth="1"/>
  </cols>
  <sheetData>
    <row r="1" spans="1:6" ht="15">
      <c r="A1" s="1" t="s">
        <v>0</v>
      </c>
      <c r="D1" s="95" t="s">
        <v>196</v>
      </c>
      <c r="E1" s="85" t="s">
        <v>197</v>
      </c>
      <c r="F1" s="122" t="s">
        <v>210</v>
      </c>
    </row>
    <row r="2" spans="1:6" ht="15">
      <c r="A2" s="2"/>
      <c r="D2" s="96">
        <f>SUBTOTAL(9,D5:D502)</f>
        <v>111</v>
      </c>
      <c r="E2" s="96">
        <f>SUBTOTAL(9,E5:E502)</f>
        <v>341</v>
      </c>
      <c r="F2" s="123"/>
    </row>
    <row r="3" spans="1:6" ht="15">
      <c r="A3" s="85" t="s">
        <v>191</v>
      </c>
      <c r="B3" s="86" t="s">
        <v>192</v>
      </c>
      <c r="C3" s="86" t="s">
        <v>193</v>
      </c>
      <c r="D3" s="87"/>
      <c r="E3" s="88"/>
      <c r="F3" s="123"/>
    </row>
    <row r="4" spans="1:6" ht="15">
      <c r="A4" s="93">
        <v>40644</v>
      </c>
      <c r="B4" s="92" t="s">
        <v>40</v>
      </c>
      <c r="C4" s="88" t="s">
        <v>5</v>
      </c>
      <c r="D4" s="91">
        <v>10</v>
      </c>
      <c r="E4" s="88"/>
      <c r="F4" s="124">
        <v>10</v>
      </c>
    </row>
    <row r="5" spans="1:6" ht="15">
      <c r="A5" s="89">
        <v>40417</v>
      </c>
      <c r="B5" s="92" t="s">
        <v>42</v>
      </c>
      <c r="C5" s="88" t="s">
        <v>5</v>
      </c>
      <c r="D5" s="100"/>
      <c r="E5" s="90">
        <v>10</v>
      </c>
      <c r="F5" s="124">
        <v>62</v>
      </c>
    </row>
    <row r="6" spans="1:6" ht="15">
      <c r="A6" s="93">
        <v>40419</v>
      </c>
      <c r="B6" s="107" t="s">
        <v>42</v>
      </c>
      <c r="C6" s="92" t="s">
        <v>9</v>
      </c>
      <c r="D6" s="100"/>
      <c r="E6" s="90">
        <v>10</v>
      </c>
      <c r="F6" s="123"/>
    </row>
    <row r="7" spans="1:6" ht="15">
      <c r="A7" s="93">
        <v>40419</v>
      </c>
      <c r="B7" s="92" t="s">
        <v>42</v>
      </c>
      <c r="C7" s="92" t="s">
        <v>194</v>
      </c>
      <c r="D7" s="91">
        <v>2</v>
      </c>
      <c r="E7" s="88"/>
      <c r="F7" s="123"/>
    </row>
    <row r="8" spans="1:6" ht="15">
      <c r="A8" s="89">
        <v>40471</v>
      </c>
      <c r="B8" s="92" t="s">
        <v>42</v>
      </c>
      <c r="C8" s="88" t="s">
        <v>5</v>
      </c>
      <c r="D8" s="91">
        <v>10</v>
      </c>
      <c r="E8" s="88"/>
      <c r="F8" s="123"/>
    </row>
    <row r="9" spans="1:6" ht="15">
      <c r="A9" s="89">
        <v>40481</v>
      </c>
      <c r="B9" s="92" t="s">
        <v>42</v>
      </c>
      <c r="C9" s="92" t="s">
        <v>8</v>
      </c>
      <c r="D9" s="91">
        <v>20</v>
      </c>
      <c r="E9" s="88"/>
      <c r="F9" s="123"/>
    </row>
    <row r="10" spans="1:6" ht="15">
      <c r="A10" s="89">
        <v>40583</v>
      </c>
      <c r="B10" s="92" t="s">
        <v>42</v>
      </c>
      <c r="C10" s="88" t="s">
        <v>5</v>
      </c>
      <c r="D10" s="109">
        <v>10</v>
      </c>
      <c r="E10" s="88"/>
      <c r="F10" s="123"/>
    </row>
    <row r="11" spans="1:6" ht="15">
      <c r="A11" s="89">
        <v>40586</v>
      </c>
      <c r="B11" s="92" t="s">
        <v>42</v>
      </c>
      <c r="C11" s="88" t="s">
        <v>5</v>
      </c>
      <c r="D11" s="91">
        <v>10</v>
      </c>
      <c r="E11" s="88"/>
      <c r="F11" s="125"/>
    </row>
    <row r="12" spans="1:6" ht="15">
      <c r="A12" s="89">
        <v>40588</v>
      </c>
      <c r="B12" s="92" t="s">
        <v>42</v>
      </c>
      <c r="C12" s="88" t="s">
        <v>5</v>
      </c>
      <c r="D12" s="91">
        <v>10</v>
      </c>
      <c r="E12" s="88"/>
      <c r="F12" s="123"/>
    </row>
    <row r="13" spans="1:6" ht="15">
      <c r="A13" s="93">
        <v>40419</v>
      </c>
      <c r="B13" s="127" t="s">
        <v>44</v>
      </c>
      <c r="C13" s="92" t="s">
        <v>9</v>
      </c>
      <c r="D13" s="100"/>
      <c r="E13" s="90">
        <v>10</v>
      </c>
      <c r="F13" s="125"/>
    </row>
    <row r="14" spans="1:6" ht="15">
      <c r="A14" s="89">
        <v>40471</v>
      </c>
      <c r="B14" s="128" t="s">
        <v>44</v>
      </c>
      <c r="C14" s="88" t="s">
        <v>5</v>
      </c>
      <c r="D14" s="100"/>
      <c r="E14" s="90">
        <v>10</v>
      </c>
      <c r="F14" s="125"/>
    </row>
    <row r="15" spans="1:6" ht="15">
      <c r="A15" s="93">
        <v>40419</v>
      </c>
      <c r="B15" s="94" t="s">
        <v>46</v>
      </c>
      <c r="C15" s="92" t="s">
        <v>9</v>
      </c>
      <c r="D15" s="87"/>
      <c r="E15" s="90">
        <v>10</v>
      </c>
      <c r="F15" s="125"/>
    </row>
    <row r="16" spans="1:6" ht="15">
      <c r="A16" s="93">
        <v>40419</v>
      </c>
      <c r="B16" s="127" t="s">
        <v>48</v>
      </c>
      <c r="C16" s="92" t="s">
        <v>9</v>
      </c>
      <c r="D16" s="100"/>
      <c r="E16" s="105">
        <v>10</v>
      </c>
      <c r="F16" s="125"/>
    </row>
    <row r="17" spans="1:7" ht="15">
      <c r="A17" s="89">
        <v>40413</v>
      </c>
      <c r="B17" s="128" t="s">
        <v>50</v>
      </c>
      <c r="C17" s="88" t="s">
        <v>5</v>
      </c>
      <c r="D17" s="100"/>
      <c r="E17" s="105">
        <v>10</v>
      </c>
      <c r="F17" s="125"/>
      <c r="G17" s="111"/>
    </row>
    <row r="18" spans="1:6" ht="15">
      <c r="A18" s="93">
        <v>40419</v>
      </c>
      <c r="B18" s="127" t="s">
        <v>50</v>
      </c>
      <c r="C18" s="92" t="s">
        <v>9</v>
      </c>
      <c r="D18" s="100"/>
      <c r="E18" s="105">
        <v>10</v>
      </c>
      <c r="F18" s="125"/>
    </row>
    <row r="19" spans="1:6" ht="15">
      <c r="A19" s="93">
        <v>40419</v>
      </c>
      <c r="B19" s="94" t="s">
        <v>52</v>
      </c>
      <c r="C19" s="92" t="s">
        <v>9</v>
      </c>
      <c r="D19" s="100"/>
      <c r="E19" s="90">
        <v>10</v>
      </c>
      <c r="F19" s="125"/>
    </row>
    <row r="20" spans="1:6" ht="15">
      <c r="A20" s="89">
        <v>40419</v>
      </c>
      <c r="B20" s="106" t="s">
        <v>54</v>
      </c>
      <c r="C20" s="92" t="s">
        <v>14</v>
      </c>
      <c r="D20" s="118"/>
      <c r="E20" s="90">
        <v>10</v>
      </c>
      <c r="F20" s="125"/>
    </row>
    <row r="21" spans="1:6" ht="14.25">
      <c r="A21" s="93">
        <v>40419</v>
      </c>
      <c r="B21" s="94" t="s">
        <v>54</v>
      </c>
      <c r="C21" s="92" t="s">
        <v>9</v>
      </c>
      <c r="D21" s="100"/>
      <c r="E21" s="90">
        <v>10</v>
      </c>
      <c r="F21" s="125"/>
    </row>
    <row r="22" spans="1:6" ht="14.25">
      <c r="A22" s="93">
        <v>40419</v>
      </c>
      <c r="B22" s="94" t="s">
        <v>56</v>
      </c>
      <c r="C22" s="92" t="s">
        <v>9</v>
      </c>
      <c r="D22" s="87"/>
      <c r="E22" s="90">
        <v>10</v>
      </c>
      <c r="F22" s="125"/>
    </row>
    <row r="23" spans="1:6" ht="14.25">
      <c r="A23" s="89">
        <v>40470</v>
      </c>
      <c r="B23" s="106" t="s">
        <v>56</v>
      </c>
      <c r="C23" s="88" t="s">
        <v>5</v>
      </c>
      <c r="D23" s="100"/>
      <c r="E23" s="90">
        <v>10</v>
      </c>
      <c r="F23" s="125"/>
    </row>
    <row r="24" spans="1:6" ht="14.25">
      <c r="A24" s="93">
        <v>40419</v>
      </c>
      <c r="B24" s="94" t="s">
        <v>59</v>
      </c>
      <c r="C24" s="92" t="s">
        <v>9</v>
      </c>
      <c r="D24" s="87"/>
      <c r="E24" s="90">
        <v>10</v>
      </c>
      <c r="F24" s="125"/>
    </row>
    <row r="25" spans="1:6" ht="14.25">
      <c r="A25" s="93">
        <v>40639</v>
      </c>
      <c r="B25" s="127" t="s">
        <v>59</v>
      </c>
      <c r="C25" s="88" t="s">
        <v>5</v>
      </c>
      <c r="D25" s="100"/>
      <c r="E25" s="90">
        <v>10</v>
      </c>
      <c r="F25" s="125"/>
    </row>
    <row r="26" spans="1:6" ht="14.25">
      <c r="A26" s="93">
        <v>40419</v>
      </c>
      <c r="B26" s="94" t="s">
        <v>61</v>
      </c>
      <c r="C26" s="92" t="s">
        <v>9</v>
      </c>
      <c r="D26" s="118"/>
      <c r="E26" s="90">
        <v>10</v>
      </c>
      <c r="F26" s="125"/>
    </row>
    <row r="27" spans="1:6" ht="14.25">
      <c r="A27" s="89">
        <v>40583</v>
      </c>
      <c r="B27" s="106" t="s">
        <v>63</v>
      </c>
      <c r="C27" s="88" t="s">
        <v>5</v>
      </c>
      <c r="D27" s="91">
        <v>10</v>
      </c>
      <c r="E27" s="88"/>
      <c r="F27" s="124">
        <v>20</v>
      </c>
    </row>
    <row r="28" spans="1:6" ht="14.25">
      <c r="A28" s="89">
        <v>40586</v>
      </c>
      <c r="B28" s="106" t="s">
        <v>63</v>
      </c>
      <c r="C28" s="88" t="s">
        <v>5</v>
      </c>
      <c r="D28" s="91">
        <v>10</v>
      </c>
      <c r="E28" s="88"/>
      <c r="F28" s="125"/>
    </row>
    <row r="29" spans="1:6" ht="14.25">
      <c r="A29" s="89">
        <v>40403</v>
      </c>
      <c r="B29" s="108" t="s">
        <v>3</v>
      </c>
      <c r="C29" s="88" t="s">
        <v>4</v>
      </c>
      <c r="D29" s="100"/>
      <c r="E29" s="90">
        <v>3</v>
      </c>
      <c r="F29" s="124">
        <v>29</v>
      </c>
    </row>
    <row r="30" spans="1:6" ht="14.25">
      <c r="A30" s="89">
        <v>40417</v>
      </c>
      <c r="B30" s="92" t="s">
        <v>3</v>
      </c>
      <c r="C30" s="88" t="s">
        <v>5</v>
      </c>
      <c r="D30" s="87"/>
      <c r="E30" s="90">
        <v>10</v>
      </c>
      <c r="F30" s="125"/>
    </row>
    <row r="31" spans="1:6" ht="14.25">
      <c r="A31" s="93">
        <v>40419</v>
      </c>
      <c r="B31" s="107" t="s">
        <v>3</v>
      </c>
      <c r="C31" s="92" t="s">
        <v>9</v>
      </c>
      <c r="D31" s="91">
        <v>9</v>
      </c>
      <c r="E31" s="90">
        <v>1</v>
      </c>
      <c r="F31" s="125"/>
    </row>
    <row r="32" spans="1:6" ht="14.25">
      <c r="A32" s="93">
        <v>40439</v>
      </c>
      <c r="B32" s="92" t="s">
        <v>3</v>
      </c>
      <c r="C32" s="92" t="s">
        <v>203</v>
      </c>
      <c r="D32" s="100"/>
      <c r="E32" s="90">
        <v>1</v>
      </c>
      <c r="F32" s="125"/>
    </row>
    <row r="33" spans="1:6" ht="14.25">
      <c r="A33" s="93">
        <v>40450</v>
      </c>
      <c r="B33" s="92" t="s">
        <v>3</v>
      </c>
      <c r="C33" s="88" t="s">
        <v>5</v>
      </c>
      <c r="D33" s="91">
        <v>10</v>
      </c>
      <c r="E33" s="88"/>
      <c r="F33" s="125"/>
    </row>
    <row r="34" spans="1:6" ht="14.25">
      <c r="A34" s="93">
        <v>40630</v>
      </c>
      <c r="B34" s="92" t="s">
        <v>3</v>
      </c>
      <c r="C34" s="88" t="s">
        <v>5</v>
      </c>
      <c r="D34" s="91">
        <v>10</v>
      </c>
      <c r="E34" s="88"/>
      <c r="F34" s="125"/>
    </row>
    <row r="35" spans="1:6" ht="14.25">
      <c r="A35" s="93">
        <v>40419</v>
      </c>
      <c r="B35" s="107" t="s">
        <v>71</v>
      </c>
      <c r="C35" s="92" t="s">
        <v>9</v>
      </c>
      <c r="E35" s="90">
        <v>10</v>
      </c>
      <c r="F35" s="125"/>
    </row>
    <row r="36" spans="1:6" ht="14.25">
      <c r="A36" s="93">
        <v>40419</v>
      </c>
      <c r="B36" s="107" t="s">
        <v>71</v>
      </c>
      <c r="C36" s="92" t="s">
        <v>194</v>
      </c>
      <c r="D36" s="87"/>
      <c r="E36" s="90">
        <v>2</v>
      </c>
      <c r="F36" s="125"/>
    </row>
    <row r="37" spans="1:6" ht="14.25">
      <c r="A37" s="89">
        <v>40431</v>
      </c>
      <c r="B37" s="92" t="s">
        <v>71</v>
      </c>
      <c r="C37" s="88" t="s">
        <v>5</v>
      </c>
      <c r="D37" s="87"/>
      <c r="E37" s="90">
        <v>10</v>
      </c>
      <c r="F37" s="125"/>
    </row>
    <row r="38" spans="1:6" ht="14.25">
      <c r="A38" s="89">
        <v>40439</v>
      </c>
      <c r="B38" s="92" t="s">
        <v>71</v>
      </c>
      <c r="C38" s="92" t="s">
        <v>194</v>
      </c>
      <c r="D38" s="87"/>
      <c r="E38" s="90">
        <v>2</v>
      </c>
      <c r="F38" s="125"/>
    </row>
    <row r="39" spans="1:6" ht="14.25">
      <c r="A39" s="89">
        <v>40470</v>
      </c>
      <c r="B39" s="92" t="s">
        <v>71</v>
      </c>
      <c r="C39" s="88" t="s">
        <v>5</v>
      </c>
      <c r="D39" s="100"/>
      <c r="E39" s="90">
        <v>10</v>
      </c>
      <c r="F39" s="125"/>
    </row>
    <row r="40" spans="1:6" ht="14.25">
      <c r="A40" s="89">
        <v>40471</v>
      </c>
      <c r="B40" s="92" t="s">
        <v>71</v>
      </c>
      <c r="C40" s="88" t="s">
        <v>5</v>
      </c>
      <c r="D40" s="100"/>
      <c r="E40" s="90">
        <v>10</v>
      </c>
      <c r="F40" s="125"/>
    </row>
    <row r="41" spans="1:6" ht="14.25">
      <c r="A41" s="89">
        <v>40586</v>
      </c>
      <c r="B41" s="92" t="s">
        <v>71</v>
      </c>
      <c r="C41" s="88" t="s">
        <v>5</v>
      </c>
      <c r="D41" s="100"/>
      <c r="E41" s="90">
        <v>10</v>
      </c>
      <c r="F41" s="126"/>
    </row>
    <row r="42" spans="1:6" ht="14.25">
      <c r="A42" s="93">
        <v>40419</v>
      </c>
      <c r="B42" s="107" t="s">
        <v>77</v>
      </c>
      <c r="C42" s="92" t="s">
        <v>9</v>
      </c>
      <c r="D42" s="87"/>
      <c r="E42" s="90">
        <v>10</v>
      </c>
      <c r="F42" s="125"/>
    </row>
    <row r="43" spans="1:6" ht="14.25">
      <c r="A43" s="89">
        <v>40439</v>
      </c>
      <c r="B43" s="92" t="s">
        <v>77</v>
      </c>
      <c r="C43" s="92" t="s">
        <v>204</v>
      </c>
      <c r="D43" s="100"/>
      <c r="E43" s="90">
        <v>2</v>
      </c>
      <c r="F43" s="125"/>
    </row>
    <row r="44" spans="1:6" ht="14.25">
      <c r="A44" s="89">
        <v>40403</v>
      </c>
      <c r="B44" s="88" t="s">
        <v>1</v>
      </c>
      <c r="C44" s="88" t="s">
        <v>2</v>
      </c>
      <c r="D44" s="87"/>
      <c r="E44" s="90">
        <v>0.5</v>
      </c>
      <c r="F44" s="125"/>
    </row>
    <row r="45" spans="1:6" ht="14.25">
      <c r="A45" s="89">
        <v>40404</v>
      </c>
      <c r="B45" s="88" t="s">
        <v>1</v>
      </c>
      <c r="C45" s="88" t="s">
        <v>5</v>
      </c>
      <c r="D45" s="87"/>
      <c r="E45" s="90">
        <v>10</v>
      </c>
      <c r="F45" s="125"/>
    </row>
    <row r="46" spans="1:6" ht="14.25">
      <c r="A46" s="93">
        <v>40419</v>
      </c>
      <c r="B46" s="92" t="s">
        <v>1</v>
      </c>
      <c r="C46" s="92" t="s">
        <v>18</v>
      </c>
      <c r="D46" s="88"/>
      <c r="E46" s="90">
        <v>2</v>
      </c>
      <c r="F46" s="125"/>
    </row>
    <row r="47" spans="1:6" ht="14.25">
      <c r="A47" s="93">
        <v>40419</v>
      </c>
      <c r="B47" s="107" t="s">
        <v>1</v>
      </c>
      <c r="C47" s="92" t="s">
        <v>9</v>
      </c>
      <c r="D47" s="100"/>
      <c r="E47" s="90">
        <v>10</v>
      </c>
      <c r="F47" s="125"/>
    </row>
    <row r="48" spans="1:6" ht="14.25">
      <c r="A48" s="93">
        <v>40424</v>
      </c>
      <c r="B48" s="92" t="s">
        <v>1</v>
      </c>
      <c r="C48" s="88" t="s">
        <v>5</v>
      </c>
      <c r="D48" s="100"/>
      <c r="E48" s="90">
        <v>10</v>
      </c>
      <c r="F48" s="125"/>
    </row>
    <row r="49" spans="1:6" ht="14.25">
      <c r="A49" s="93">
        <v>40425</v>
      </c>
      <c r="B49" s="130" t="s">
        <v>1</v>
      </c>
      <c r="C49" s="92" t="s">
        <v>195</v>
      </c>
      <c r="D49" s="100"/>
      <c r="E49" s="90">
        <v>5</v>
      </c>
      <c r="F49" s="125"/>
    </row>
    <row r="50" spans="1:6" ht="14.25">
      <c r="A50" s="89">
        <v>40583</v>
      </c>
      <c r="B50" s="129" t="s">
        <v>1</v>
      </c>
      <c r="C50" s="92" t="s">
        <v>227</v>
      </c>
      <c r="D50" s="87"/>
      <c r="E50" s="90">
        <v>2.5</v>
      </c>
      <c r="F50" s="125"/>
    </row>
    <row r="51" spans="1:6" ht="14.25">
      <c r="A51" s="89">
        <v>40586</v>
      </c>
      <c r="B51" s="129" t="s">
        <v>1</v>
      </c>
      <c r="C51" s="88" t="s">
        <v>5</v>
      </c>
      <c r="D51" s="87"/>
      <c r="E51" s="90">
        <v>10</v>
      </c>
      <c r="F51" s="125"/>
    </row>
    <row r="52" spans="1:6" ht="14.25">
      <c r="A52" s="89">
        <v>40614</v>
      </c>
      <c r="B52" s="129" t="s">
        <v>1</v>
      </c>
      <c r="C52" s="92" t="s">
        <v>8</v>
      </c>
      <c r="D52" s="87"/>
      <c r="E52" s="90">
        <v>20</v>
      </c>
      <c r="F52" s="125"/>
    </row>
    <row r="53" spans="1:6" ht="14.25">
      <c r="A53" s="89">
        <v>40630</v>
      </c>
      <c r="B53" s="129" t="s">
        <v>1</v>
      </c>
      <c r="C53" s="88" t="s">
        <v>5</v>
      </c>
      <c r="D53" s="87"/>
      <c r="E53" s="90">
        <v>10</v>
      </c>
      <c r="F53" s="125"/>
    </row>
    <row r="54" spans="1:6" ht="14.25">
      <c r="A54" s="89">
        <v>40583</v>
      </c>
      <c r="B54" s="92" t="s">
        <v>214</v>
      </c>
      <c r="C54" s="88" t="s">
        <v>5</v>
      </c>
      <c r="D54" s="87"/>
      <c r="E54" s="90">
        <v>10</v>
      </c>
      <c r="F54" s="124">
        <v>10</v>
      </c>
    </row>
    <row r="55" spans="1:6" ht="14.25">
      <c r="A55" s="93">
        <v>40419</v>
      </c>
      <c r="B55" s="107" t="s">
        <v>80</v>
      </c>
      <c r="C55" s="92" t="s">
        <v>9</v>
      </c>
      <c r="D55" s="100"/>
      <c r="E55" s="90">
        <v>10</v>
      </c>
      <c r="F55" s="125"/>
    </row>
  </sheetData>
  <sheetProtection/>
  <autoFilter ref="A3:D55"/>
  <printOptions/>
  <pageMargins left="0.7086614173228347" right="0.7086614173228347" top="0.7874015748031497" bottom="0.7874015748031497" header="0.31496062992125984" footer="0.31496062992125984"/>
  <pageSetup fitToHeight="1" fitToWidth="1" horizontalDpi="1200" verticalDpi="12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9">
      <selection activeCell="A5" sqref="A5"/>
    </sheetView>
  </sheetViews>
  <sheetFormatPr defaultColWidth="11.421875" defaultRowHeight="12.75"/>
  <cols>
    <col min="1" max="1" width="77.7109375" style="5" bestFit="1" customWidth="1"/>
    <col min="2" max="2" width="12.28125" style="10" bestFit="1" customWidth="1"/>
    <col min="3" max="3" width="44.00390625" style="7" bestFit="1" customWidth="1"/>
    <col min="4" max="16384" width="11.421875" style="5" customWidth="1"/>
  </cols>
  <sheetData>
    <row r="1" ht="22.5">
      <c r="B1" s="6"/>
    </row>
    <row r="2" spans="1:3" ht="18">
      <c r="A2" s="132" t="s">
        <v>6</v>
      </c>
      <c r="B2" s="132"/>
      <c r="C2" s="132"/>
    </row>
    <row r="3" spans="1:3" ht="18.75">
      <c r="A3" s="133" t="s">
        <v>7</v>
      </c>
      <c r="B3" s="133"/>
      <c r="C3" s="133"/>
    </row>
    <row r="4" spans="1:3" ht="18">
      <c r="A4" s="8"/>
      <c r="B4" s="8"/>
      <c r="C4" s="9"/>
    </row>
    <row r="5" spans="1:2" ht="18">
      <c r="A5" s="5" t="s">
        <v>8</v>
      </c>
      <c r="B5" s="10">
        <v>20</v>
      </c>
    </row>
    <row r="6" spans="1:2" ht="18">
      <c r="A6" s="5" t="s">
        <v>9</v>
      </c>
      <c r="B6" s="10">
        <v>10</v>
      </c>
    </row>
    <row r="7" spans="1:3" ht="18">
      <c r="A7" s="5" t="s">
        <v>10</v>
      </c>
      <c r="B7" s="10">
        <v>0.5</v>
      </c>
      <c r="C7" s="7" t="s">
        <v>11</v>
      </c>
    </row>
    <row r="9" spans="1:3" ht="18">
      <c r="A9" s="5" t="s">
        <v>12</v>
      </c>
      <c r="B9" s="10">
        <v>0.5</v>
      </c>
      <c r="C9" s="7" t="s">
        <v>13</v>
      </c>
    </row>
    <row r="10" spans="1:3" ht="18">
      <c r="A10" s="5" t="s">
        <v>84</v>
      </c>
      <c r="B10" s="10">
        <v>1</v>
      </c>
      <c r="C10" s="7" t="s">
        <v>13</v>
      </c>
    </row>
    <row r="12" spans="1:3" ht="18">
      <c r="A12" s="5" t="s">
        <v>14</v>
      </c>
      <c r="B12" s="10">
        <v>10</v>
      </c>
      <c r="C12" s="7" t="s">
        <v>15</v>
      </c>
    </row>
    <row r="13" spans="1:3" ht="18">
      <c r="A13" s="5" t="s">
        <v>16</v>
      </c>
      <c r="B13" s="10">
        <v>5</v>
      </c>
      <c r="C13" s="7" t="s">
        <v>15</v>
      </c>
    </row>
    <row r="14" spans="1:3" ht="18">
      <c r="A14" s="5" t="s">
        <v>17</v>
      </c>
      <c r="B14" s="10">
        <v>3</v>
      </c>
      <c r="C14" s="7" t="s">
        <v>15</v>
      </c>
    </row>
    <row r="16" spans="1:3" ht="18">
      <c r="A16" s="5" t="s">
        <v>18</v>
      </c>
      <c r="B16" s="10">
        <v>2</v>
      </c>
      <c r="C16" s="7" t="s">
        <v>19</v>
      </c>
    </row>
    <row r="18" spans="1:3" ht="18">
      <c r="A18" s="132" t="s">
        <v>20</v>
      </c>
      <c r="B18" s="132"/>
      <c r="C18" s="132"/>
    </row>
    <row r="19" spans="1:3" ht="18.75">
      <c r="A19" s="133" t="s">
        <v>7</v>
      </c>
      <c r="B19" s="133"/>
      <c r="C19" s="133"/>
    </row>
    <row r="20" spans="1:3" ht="18">
      <c r="A20" s="8"/>
      <c r="B20" s="8"/>
      <c r="C20" s="9"/>
    </row>
    <row r="21" spans="1:2" ht="18">
      <c r="A21" s="5" t="s">
        <v>21</v>
      </c>
      <c r="B21" s="10">
        <v>10</v>
      </c>
    </row>
    <row r="22" spans="1:3" ht="18">
      <c r="A22" s="5" t="s">
        <v>22</v>
      </c>
      <c r="B22" s="10">
        <v>0.5</v>
      </c>
      <c r="C22" s="7" t="s">
        <v>23</v>
      </c>
    </row>
    <row r="24" spans="1:2" ht="18">
      <c r="A24" s="5" t="s">
        <v>24</v>
      </c>
      <c r="B24" s="10">
        <v>2</v>
      </c>
    </row>
    <row r="26" spans="1:3" ht="18.75">
      <c r="A26" s="131" t="s">
        <v>25</v>
      </c>
      <c r="B26" s="131"/>
      <c r="C26" s="131"/>
    </row>
  </sheetData>
  <sheetProtection/>
  <mergeCells count="5">
    <mergeCell ref="A26:C26"/>
    <mergeCell ref="A2:C2"/>
    <mergeCell ref="A18:C18"/>
    <mergeCell ref="A3:C3"/>
    <mergeCell ref="A19:C19"/>
  </mergeCells>
  <printOptions/>
  <pageMargins left="0.35433070866141736" right="0.2755905511811024" top="0.63" bottom="0.23" header="0.21" footer="0.13"/>
  <pageSetup horizontalDpi="300" verticalDpi="300" orientation="landscape" paperSize="9" r:id="rId1"/>
  <headerFooter alignWithMargins="0">
    <oddHeader>&amp;C&amp;20&amp;UStrafenkatalog&amp;R&amp;20&amp;USaison 10/11&amp;11&amp;U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showZeros="0" tabSelected="1" workbookViewId="0" topLeftCell="E14">
      <selection activeCell="U25" sqref="U25"/>
    </sheetView>
  </sheetViews>
  <sheetFormatPr defaultColWidth="11.421875" defaultRowHeight="12.75"/>
  <cols>
    <col min="1" max="1" width="12.57421875" style="0" customWidth="1"/>
    <col min="2" max="2" width="12.421875" style="12" bestFit="1" customWidth="1"/>
    <col min="3" max="3" width="8.00390625" style="12" customWidth="1"/>
    <col min="4" max="13" width="5.7109375" style="12" customWidth="1"/>
    <col min="14" max="14" width="6.57421875" style="82" bestFit="1" customWidth="1"/>
    <col min="15" max="15" width="7.7109375" style="119" bestFit="1" customWidth="1"/>
    <col min="16" max="16" width="3.00390625" style="0" customWidth="1"/>
    <col min="19" max="19" width="12.8515625" style="0" customWidth="1"/>
    <col min="20" max="20" width="10.7109375" style="0" customWidth="1"/>
  </cols>
  <sheetData>
    <row r="1" ht="12.75">
      <c r="A1" s="11" t="s">
        <v>26</v>
      </c>
    </row>
    <row r="2" ht="12.75"/>
    <row r="3" spans="1:18" ht="12.75">
      <c r="A3" s="136" t="s">
        <v>27</v>
      </c>
      <c r="B3" s="136"/>
      <c r="C3" s="84">
        <f>SUM(C6:M29)+SUM(O6:O29)</f>
        <v>14</v>
      </c>
      <c r="D3" s="137"/>
      <c r="E3" s="137"/>
      <c r="Q3" s="13" t="s">
        <v>28</v>
      </c>
      <c r="R3" s="14">
        <f>SUM(T5:T29)</f>
        <v>1399.8499999999997</v>
      </c>
    </row>
    <row r="4" ht="12.75"/>
    <row r="5" spans="3:20" ht="12.75">
      <c r="C5" s="15" t="s">
        <v>29</v>
      </c>
      <c r="D5" s="15" t="s">
        <v>30</v>
      </c>
      <c r="E5" s="15" t="s">
        <v>31</v>
      </c>
      <c r="F5" s="15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15" t="s">
        <v>39</v>
      </c>
      <c r="N5" s="15" t="s">
        <v>198</v>
      </c>
      <c r="O5" s="120" t="s">
        <v>233</v>
      </c>
      <c r="Q5" s="134" t="s">
        <v>205</v>
      </c>
      <c r="R5" s="134"/>
      <c r="S5" s="134"/>
      <c r="T5" s="16">
        <v>83.24</v>
      </c>
    </row>
    <row r="6" spans="1:20" ht="12.75">
      <c r="A6" s="17" t="s">
        <v>40</v>
      </c>
      <c r="B6" s="17" t="s">
        <v>41</v>
      </c>
      <c r="C6" s="18"/>
      <c r="D6" s="19"/>
      <c r="E6" s="15"/>
      <c r="F6" s="15"/>
      <c r="G6" s="15"/>
      <c r="H6" s="15"/>
      <c r="I6" s="15"/>
      <c r="J6" s="15"/>
      <c r="K6" s="15"/>
      <c r="L6" s="15"/>
      <c r="M6" s="15"/>
      <c r="N6" s="83">
        <f>SUM(C6:M6)</f>
        <v>0</v>
      </c>
      <c r="O6" s="121"/>
      <c r="Q6" s="134" t="s">
        <v>206</v>
      </c>
      <c r="R6" s="134"/>
      <c r="S6" s="134"/>
      <c r="T6" s="16">
        <v>10</v>
      </c>
    </row>
    <row r="7" spans="1:20" ht="12.75">
      <c r="A7" s="20" t="s">
        <v>42</v>
      </c>
      <c r="B7" s="20" t="s">
        <v>43</v>
      </c>
      <c r="C7" s="18"/>
      <c r="D7" s="19"/>
      <c r="E7" s="15"/>
      <c r="F7" s="15"/>
      <c r="G7" s="15"/>
      <c r="H7" s="15"/>
      <c r="I7" s="15"/>
      <c r="J7" s="15"/>
      <c r="K7" s="15"/>
      <c r="L7" s="15"/>
      <c r="M7" s="15"/>
      <c r="N7" s="83">
        <f aca="true" t="shared" si="0" ref="N7:N29">SUM(C7:M7)</f>
        <v>0</v>
      </c>
      <c r="O7" s="121"/>
      <c r="Q7" s="134" t="s">
        <v>211</v>
      </c>
      <c r="R7" s="134"/>
      <c r="S7" s="134"/>
      <c r="T7" s="16">
        <v>41.18</v>
      </c>
    </row>
    <row r="8" spans="1:20" ht="12.75">
      <c r="A8" s="17" t="s">
        <v>44</v>
      </c>
      <c r="B8" s="17" t="s">
        <v>45</v>
      </c>
      <c r="C8" s="21"/>
      <c r="D8" s="19">
        <v>7</v>
      </c>
      <c r="E8" s="15">
        <v>7</v>
      </c>
      <c r="F8" s="15">
        <v>7</v>
      </c>
      <c r="G8" s="15">
        <v>7</v>
      </c>
      <c r="H8" s="15">
        <v>7</v>
      </c>
      <c r="I8" s="15">
        <v>7</v>
      </c>
      <c r="J8" s="15">
        <v>7</v>
      </c>
      <c r="K8" s="15">
        <v>7</v>
      </c>
      <c r="L8" s="15">
        <v>7</v>
      </c>
      <c r="M8" s="15">
        <v>7</v>
      </c>
      <c r="N8" s="83">
        <f t="shared" si="0"/>
        <v>70</v>
      </c>
      <c r="O8" s="121">
        <v>-70</v>
      </c>
      <c r="Q8" s="134" t="s">
        <v>212</v>
      </c>
      <c r="R8" s="134"/>
      <c r="S8" s="134"/>
      <c r="T8" s="16">
        <v>35</v>
      </c>
    </row>
    <row r="9" spans="1:20" ht="12.75">
      <c r="A9" s="17" t="s">
        <v>46</v>
      </c>
      <c r="B9" s="17" t="s">
        <v>47</v>
      </c>
      <c r="C9" s="18"/>
      <c r="D9" s="19">
        <v>7</v>
      </c>
      <c r="E9" s="15">
        <v>7</v>
      </c>
      <c r="F9" s="15">
        <v>7</v>
      </c>
      <c r="G9" s="15">
        <v>7</v>
      </c>
      <c r="H9" s="15">
        <v>7</v>
      </c>
      <c r="I9" s="15">
        <v>7</v>
      </c>
      <c r="J9" s="15">
        <v>7</v>
      </c>
      <c r="K9" s="15">
        <v>7</v>
      </c>
      <c r="L9" s="15">
        <v>7</v>
      </c>
      <c r="M9" s="15">
        <v>7</v>
      </c>
      <c r="N9" s="83">
        <f t="shared" si="0"/>
        <v>70</v>
      </c>
      <c r="O9" s="121">
        <v>-70</v>
      </c>
      <c r="Q9" s="134" t="s">
        <v>213</v>
      </c>
      <c r="R9" s="134"/>
      <c r="S9" s="134"/>
      <c r="T9" s="16">
        <v>30</v>
      </c>
    </row>
    <row r="10" spans="1:20" ht="12.75">
      <c r="A10" s="20" t="s">
        <v>48</v>
      </c>
      <c r="B10" s="20" t="s">
        <v>49</v>
      </c>
      <c r="C10" s="18">
        <v>49</v>
      </c>
      <c r="D10" s="19">
        <v>7</v>
      </c>
      <c r="E10" s="15">
        <v>7</v>
      </c>
      <c r="F10" s="15">
        <v>7</v>
      </c>
      <c r="G10" s="15">
        <v>7</v>
      </c>
      <c r="H10" s="15">
        <v>7</v>
      </c>
      <c r="I10" s="15">
        <v>7</v>
      </c>
      <c r="J10" s="15">
        <v>7</v>
      </c>
      <c r="K10" s="15">
        <v>7</v>
      </c>
      <c r="L10" s="15">
        <v>7</v>
      </c>
      <c r="M10" s="15">
        <v>7</v>
      </c>
      <c r="N10" s="83">
        <f t="shared" si="0"/>
        <v>119</v>
      </c>
      <c r="O10" s="121">
        <v>-119</v>
      </c>
      <c r="Q10" s="145" t="s">
        <v>209</v>
      </c>
      <c r="R10" s="146"/>
      <c r="S10" s="147"/>
      <c r="T10" s="16">
        <v>35</v>
      </c>
    </row>
    <row r="11" spans="1:20" ht="12.75">
      <c r="A11" s="17" t="s">
        <v>50</v>
      </c>
      <c r="B11" s="17" t="s">
        <v>51</v>
      </c>
      <c r="C11" s="21"/>
      <c r="D11" s="19">
        <v>7</v>
      </c>
      <c r="E11" s="15">
        <v>7</v>
      </c>
      <c r="F11" s="15">
        <v>7</v>
      </c>
      <c r="G11" s="15">
        <v>7</v>
      </c>
      <c r="H11" s="15">
        <v>7</v>
      </c>
      <c r="I11" s="15">
        <v>7</v>
      </c>
      <c r="J11" s="15">
        <v>7</v>
      </c>
      <c r="K11" s="15">
        <v>1</v>
      </c>
      <c r="L11" s="15"/>
      <c r="M11" s="15"/>
      <c r="N11" s="83">
        <f t="shared" si="0"/>
        <v>50</v>
      </c>
      <c r="O11" s="121">
        <v>-50</v>
      </c>
      <c r="Q11" s="148" t="s">
        <v>218</v>
      </c>
      <c r="R11" s="134"/>
      <c r="S11" s="134"/>
      <c r="T11" s="16">
        <v>75</v>
      </c>
    </row>
    <row r="12" spans="1:20" ht="12.75">
      <c r="A12" s="17" t="s">
        <v>52</v>
      </c>
      <c r="B12" s="17" t="s">
        <v>53</v>
      </c>
      <c r="C12" s="22"/>
      <c r="D12" s="19">
        <v>7</v>
      </c>
      <c r="E12" s="15">
        <v>7</v>
      </c>
      <c r="F12" s="15">
        <v>7</v>
      </c>
      <c r="G12" s="15">
        <v>7</v>
      </c>
      <c r="H12" s="15">
        <v>7</v>
      </c>
      <c r="I12" s="15">
        <v>7</v>
      </c>
      <c r="J12" s="15">
        <v>7</v>
      </c>
      <c r="K12" s="15">
        <v>7</v>
      </c>
      <c r="L12" s="15">
        <v>7</v>
      </c>
      <c r="M12" s="15">
        <v>7</v>
      </c>
      <c r="N12" s="83">
        <f t="shared" si="0"/>
        <v>70</v>
      </c>
      <c r="O12" s="121">
        <v>-70</v>
      </c>
      <c r="Q12" s="148" t="s">
        <v>217</v>
      </c>
      <c r="R12" s="134"/>
      <c r="S12" s="134"/>
      <c r="T12" s="16">
        <v>50</v>
      </c>
    </row>
    <row r="13" spans="1:20" ht="12.75">
      <c r="A13" s="17" t="s">
        <v>54</v>
      </c>
      <c r="B13" s="17" t="s">
        <v>55</v>
      </c>
      <c r="C13" s="18"/>
      <c r="D13" s="19">
        <v>7</v>
      </c>
      <c r="E13" s="15">
        <v>7</v>
      </c>
      <c r="F13" s="15">
        <v>7</v>
      </c>
      <c r="G13" s="15">
        <v>7</v>
      </c>
      <c r="H13" s="15">
        <v>7</v>
      </c>
      <c r="I13" s="15">
        <v>7</v>
      </c>
      <c r="J13" s="15">
        <v>7</v>
      </c>
      <c r="K13" s="15">
        <v>7</v>
      </c>
      <c r="L13" s="15">
        <v>7</v>
      </c>
      <c r="M13" s="15">
        <v>7</v>
      </c>
      <c r="N13" s="83">
        <f t="shared" si="0"/>
        <v>70</v>
      </c>
      <c r="O13" s="121">
        <v>-70</v>
      </c>
      <c r="Q13" s="134" t="s">
        <v>219</v>
      </c>
      <c r="R13" s="134"/>
      <c r="S13" s="134"/>
      <c r="T13" s="16">
        <v>75</v>
      </c>
    </row>
    <row r="14" spans="1:20" ht="12.75">
      <c r="A14" s="20" t="s">
        <v>56</v>
      </c>
      <c r="B14" s="20" t="s">
        <v>57</v>
      </c>
      <c r="C14" s="18">
        <v>49</v>
      </c>
      <c r="D14" s="19">
        <v>7</v>
      </c>
      <c r="E14" s="15">
        <v>7</v>
      </c>
      <c r="F14" s="15">
        <v>7</v>
      </c>
      <c r="G14" s="15">
        <v>7</v>
      </c>
      <c r="H14" s="15">
        <v>7</v>
      </c>
      <c r="I14" s="15">
        <v>7</v>
      </c>
      <c r="J14" s="15">
        <v>7</v>
      </c>
      <c r="K14" s="15">
        <v>7</v>
      </c>
      <c r="L14" s="15">
        <v>7</v>
      </c>
      <c r="M14" s="15">
        <v>7</v>
      </c>
      <c r="N14" s="83">
        <f t="shared" si="0"/>
        <v>119</v>
      </c>
      <c r="O14" s="121">
        <v>-119</v>
      </c>
      <c r="Q14" s="134" t="s">
        <v>220</v>
      </c>
      <c r="R14" s="134"/>
      <c r="S14" s="134"/>
      <c r="T14" s="16">
        <v>70</v>
      </c>
    </row>
    <row r="15" spans="1:20" ht="12.75">
      <c r="A15" s="20" t="s">
        <v>59</v>
      </c>
      <c r="B15" s="20" t="s">
        <v>60</v>
      </c>
      <c r="C15" s="18">
        <v>49</v>
      </c>
      <c r="D15" s="19">
        <v>7</v>
      </c>
      <c r="E15" s="15">
        <v>7</v>
      </c>
      <c r="F15" s="15">
        <v>7</v>
      </c>
      <c r="G15" s="15"/>
      <c r="H15" s="15"/>
      <c r="I15" s="15"/>
      <c r="J15" s="15"/>
      <c r="K15" s="15"/>
      <c r="L15" s="15"/>
      <c r="M15" s="15"/>
      <c r="N15" s="83">
        <f t="shared" si="0"/>
        <v>70</v>
      </c>
      <c r="O15" s="121">
        <v>-70</v>
      </c>
      <c r="Q15" s="134" t="s">
        <v>221</v>
      </c>
      <c r="R15" s="134"/>
      <c r="S15" s="134"/>
      <c r="T15" s="16">
        <v>55</v>
      </c>
    </row>
    <row r="16" spans="1:20" ht="12.75">
      <c r="A16" s="20" t="s">
        <v>61</v>
      </c>
      <c r="B16" s="20" t="s">
        <v>62</v>
      </c>
      <c r="C16" s="18">
        <v>49</v>
      </c>
      <c r="D16" s="19"/>
      <c r="E16" s="15"/>
      <c r="F16" s="15"/>
      <c r="G16" s="15"/>
      <c r="H16" s="15"/>
      <c r="I16" s="15"/>
      <c r="J16" s="15"/>
      <c r="K16" s="15"/>
      <c r="L16" s="15"/>
      <c r="M16" s="15"/>
      <c r="N16" s="83">
        <f t="shared" si="0"/>
        <v>49</v>
      </c>
      <c r="O16" s="121">
        <v>-49</v>
      </c>
      <c r="Q16" s="134" t="s">
        <v>230</v>
      </c>
      <c r="R16" s="134"/>
      <c r="S16" s="134"/>
      <c r="T16" s="16">
        <v>80</v>
      </c>
    </row>
    <row r="17" spans="1:20" ht="12.75">
      <c r="A17" s="17" t="s">
        <v>63</v>
      </c>
      <c r="B17" s="17" t="s">
        <v>64</v>
      </c>
      <c r="C17" s="18"/>
      <c r="D17" s="19"/>
      <c r="E17" s="15"/>
      <c r="F17" s="15"/>
      <c r="G17" s="15"/>
      <c r="H17" s="15"/>
      <c r="I17" s="15"/>
      <c r="J17" s="15"/>
      <c r="K17" s="15"/>
      <c r="L17" s="15"/>
      <c r="M17" s="15"/>
      <c r="N17" s="83">
        <f t="shared" si="0"/>
        <v>0</v>
      </c>
      <c r="O17" s="121"/>
      <c r="Q17" s="134" t="s">
        <v>231</v>
      </c>
      <c r="R17" s="134"/>
      <c r="S17" s="134"/>
      <c r="T17" s="16">
        <v>20</v>
      </c>
    </row>
    <row r="18" spans="1:20" ht="12.75">
      <c r="A18" s="20" t="s">
        <v>67</v>
      </c>
      <c r="B18" s="20" t="s">
        <v>68</v>
      </c>
      <c r="C18" s="18">
        <v>14</v>
      </c>
      <c r="D18" s="19"/>
      <c r="E18" s="15"/>
      <c r="F18" s="15"/>
      <c r="G18" s="15"/>
      <c r="H18" s="15"/>
      <c r="I18" s="15"/>
      <c r="J18" s="15"/>
      <c r="K18" s="15"/>
      <c r="L18" s="15"/>
      <c r="M18" s="15"/>
      <c r="N18" s="83">
        <f t="shared" si="0"/>
        <v>14</v>
      </c>
      <c r="O18" s="121"/>
      <c r="Q18" s="134" t="s">
        <v>232</v>
      </c>
      <c r="R18" s="134"/>
      <c r="S18" s="134"/>
      <c r="T18" s="16">
        <v>120</v>
      </c>
    </row>
    <row r="19" spans="1:20" ht="12.75">
      <c r="A19" s="17" t="s">
        <v>3</v>
      </c>
      <c r="B19" s="17" t="s">
        <v>70</v>
      </c>
      <c r="C19" s="18"/>
      <c r="D19" s="19"/>
      <c r="E19" s="15"/>
      <c r="F19" s="15"/>
      <c r="G19" s="15"/>
      <c r="H19" s="15"/>
      <c r="I19" s="15"/>
      <c r="J19" s="15"/>
      <c r="K19" s="15"/>
      <c r="L19" s="15"/>
      <c r="M19" s="15"/>
      <c r="N19" s="83">
        <f t="shared" si="0"/>
        <v>0</v>
      </c>
      <c r="O19" s="121"/>
      <c r="Q19" s="134" t="s">
        <v>234</v>
      </c>
      <c r="R19" s="134"/>
      <c r="S19" s="134"/>
      <c r="T19" s="16">
        <f>270+41.95</f>
        <v>311.95</v>
      </c>
    </row>
    <row r="20" spans="1:20" ht="12.75">
      <c r="A20" s="20" t="s">
        <v>71</v>
      </c>
      <c r="B20" s="20" t="s">
        <v>72</v>
      </c>
      <c r="C20" s="23">
        <v>49</v>
      </c>
      <c r="D20" s="22">
        <v>7</v>
      </c>
      <c r="E20" s="15">
        <v>7</v>
      </c>
      <c r="F20" s="15">
        <v>7</v>
      </c>
      <c r="G20" s="15">
        <v>7</v>
      </c>
      <c r="H20" s="15">
        <v>7</v>
      </c>
      <c r="I20" s="15">
        <v>7</v>
      </c>
      <c r="J20" s="15">
        <v>7</v>
      </c>
      <c r="K20" s="15">
        <v>7</v>
      </c>
      <c r="L20" s="15">
        <v>7</v>
      </c>
      <c r="M20" s="15">
        <v>7</v>
      </c>
      <c r="N20" s="83">
        <f t="shared" si="0"/>
        <v>119</v>
      </c>
      <c r="O20" s="121">
        <v>-119</v>
      </c>
      <c r="Q20" s="134" t="s">
        <v>235</v>
      </c>
      <c r="R20" s="134"/>
      <c r="S20" s="134"/>
      <c r="T20" s="16">
        <v>33.33</v>
      </c>
    </row>
    <row r="21" spans="1:20" ht="12.75">
      <c r="A21" s="17" t="s">
        <v>75</v>
      </c>
      <c r="B21" s="25" t="s">
        <v>76</v>
      </c>
      <c r="C21" s="24"/>
      <c r="D21" s="22">
        <v>7</v>
      </c>
      <c r="E21" s="15">
        <v>7</v>
      </c>
      <c r="F21" s="15">
        <v>7</v>
      </c>
      <c r="G21" s="15">
        <v>4</v>
      </c>
      <c r="H21" s="15"/>
      <c r="I21" s="15"/>
      <c r="J21" s="15"/>
      <c r="K21" s="15"/>
      <c r="L21" s="15"/>
      <c r="M21" s="15"/>
      <c r="N21" s="83">
        <f t="shared" si="0"/>
        <v>25</v>
      </c>
      <c r="O21" s="121">
        <v>-25</v>
      </c>
      <c r="Q21" s="134" t="s">
        <v>236</v>
      </c>
      <c r="R21" s="134"/>
      <c r="S21" s="134"/>
      <c r="T21" s="16">
        <v>41.73</v>
      </c>
    </row>
    <row r="22" spans="1:20" ht="12.75">
      <c r="A22" s="20" t="s">
        <v>77</v>
      </c>
      <c r="B22" s="26" t="s">
        <v>78</v>
      </c>
      <c r="C22" s="23">
        <v>49</v>
      </c>
      <c r="D22" s="22">
        <v>7</v>
      </c>
      <c r="E22" s="15">
        <v>7</v>
      </c>
      <c r="F22" s="15">
        <v>7</v>
      </c>
      <c r="G22" s="15">
        <v>7</v>
      </c>
      <c r="H22" s="15">
        <v>7</v>
      </c>
      <c r="I22" s="15">
        <v>7</v>
      </c>
      <c r="J22" s="15">
        <v>7</v>
      </c>
      <c r="K22" s="15">
        <v>7</v>
      </c>
      <c r="L22" s="15">
        <v>7</v>
      </c>
      <c r="M22" s="15">
        <v>7</v>
      </c>
      <c r="N22" s="83">
        <f t="shared" si="0"/>
        <v>119</v>
      </c>
      <c r="O22" s="121">
        <v>-119</v>
      </c>
      <c r="Q22" s="134" t="s">
        <v>237</v>
      </c>
      <c r="R22" s="134"/>
      <c r="S22" s="134"/>
      <c r="T22" s="16">
        <f>6*8+6*3.3</f>
        <v>67.8</v>
      </c>
    </row>
    <row r="23" spans="1:20" ht="12.75">
      <c r="A23" s="20" t="s">
        <v>1</v>
      </c>
      <c r="B23" s="26" t="s">
        <v>79</v>
      </c>
      <c r="C23" s="23">
        <v>49</v>
      </c>
      <c r="D23" s="22"/>
      <c r="E23" s="15"/>
      <c r="F23" s="15"/>
      <c r="G23" s="15"/>
      <c r="H23" s="15"/>
      <c r="I23" s="15"/>
      <c r="J23" s="15"/>
      <c r="K23" s="15"/>
      <c r="L23" s="15"/>
      <c r="M23" s="15"/>
      <c r="N23" s="83">
        <f t="shared" si="0"/>
        <v>49</v>
      </c>
      <c r="O23" s="121">
        <v>-49</v>
      </c>
      <c r="Q23" s="134" t="s">
        <v>238</v>
      </c>
      <c r="R23" s="134"/>
      <c r="S23" s="134"/>
      <c r="T23" s="16">
        <v>120</v>
      </c>
    </row>
    <row r="24" spans="1:20" ht="12.75">
      <c r="A24" s="20" t="s">
        <v>80</v>
      </c>
      <c r="B24" s="26" t="s">
        <v>81</v>
      </c>
      <c r="C24" s="23"/>
      <c r="D24" s="22"/>
      <c r="E24" s="15"/>
      <c r="F24" s="15"/>
      <c r="G24" s="15"/>
      <c r="H24" s="15"/>
      <c r="I24" s="15"/>
      <c r="J24" s="15"/>
      <c r="K24" s="15"/>
      <c r="L24" s="15"/>
      <c r="M24" s="15"/>
      <c r="N24" s="83">
        <f t="shared" si="0"/>
        <v>0</v>
      </c>
      <c r="O24" s="121"/>
      <c r="Q24" s="134" t="s">
        <v>239</v>
      </c>
      <c r="R24" s="134"/>
      <c r="S24" s="134"/>
      <c r="T24" s="16">
        <v>30</v>
      </c>
    </row>
    <row r="25" spans="1:20" ht="12.75">
      <c r="A25" s="20" t="s">
        <v>214</v>
      </c>
      <c r="B25" s="26" t="s">
        <v>215</v>
      </c>
      <c r="C25" s="23"/>
      <c r="D25" s="113"/>
      <c r="E25" s="114"/>
      <c r="F25" s="114"/>
      <c r="G25" s="114"/>
      <c r="H25" s="114"/>
      <c r="I25" s="114"/>
      <c r="J25" s="15"/>
      <c r="K25" s="15"/>
      <c r="L25" s="15"/>
      <c r="M25" s="15"/>
      <c r="N25" s="83"/>
      <c r="O25" s="121"/>
      <c r="Q25" s="134" t="s">
        <v>240</v>
      </c>
      <c r="R25" s="134"/>
      <c r="S25" s="134"/>
      <c r="T25" s="16">
        <v>15.62</v>
      </c>
    </row>
    <row r="26" spans="1:20" ht="12.75">
      <c r="A26" s="21" t="s">
        <v>73</v>
      </c>
      <c r="B26" s="21" t="s">
        <v>74</v>
      </c>
      <c r="C26" s="23"/>
      <c r="D26" s="22">
        <v>7</v>
      </c>
      <c r="E26" s="15">
        <v>7</v>
      </c>
      <c r="F26" s="15">
        <v>7</v>
      </c>
      <c r="G26" s="15">
        <v>7</v>
      </c>
      <c r="H26" s="15">
        <v>7</v>
      </c>
      <c r="I26" s="15">
        <v>7</v>
      </c>
      <c r="J26" s="15">
        <v>7</v>
      </c>
      <c r="K26" s="15">
        <v>7</v>
      </c>
      <c r="L26" s="15">
        <v>7</v>
      </c>
      <c r="M26" s="15">
        <v>7</v>
      </c>
      <c r="N26" s="83">
        <f t="shared" si="0"/>
        <v>70</v>
      </c>
      <c r="O26" s="121">
        <v>-70</v>
      </c>
      <c r="Q26" s="134"/>
      <c r="R26" s="134"/>
      <c r="S26" s="134"/>
      <c r="T26" s="16"/>
    </row>
    <row r="27" spans="1:20" ht="12.75">
      <c r="A27" s="21" t="s">
        <v>65</v>
      </c>
      <c r="B27" s="21" t="s">
        <v>66</v>
      </c>
      <c r="C27" s="23"/>
      <c r="D27" s="22"/>
      <c r="E27" s="15"/>
      <c r="F27" s="15"/>
      <c r="G27" s="15"/>
      <c r="H27" s="15"/>
      <c r="I27" s="15"/>
      <c r="J27" s="15"/>
      <c r="K27" s="15"/>
      <c r="L27" s="15"/>
      <c r="M27" s="15"/>
      <c r="N27" s="83">
        <f t="shared" si="0"/>
        <v>0</v>
      </c>
      <c r="O27" s="121"/>
      <c r="Q27" s="134"/>
      <c r="R27" s="134"/>
      <c r="S27" s="134"/>
      <c r="T27" s="16"/>
    </row>
    <row r="28" spans="1:20" ht="12.75">
      <c r="A28" s="20" t="s">
        <v>85</v>
      </c>
      <c r="B28" s="26" t="s">
        <v>86</v>
      </c>
      <c r="C28" s="23"/>
      <c r="D28" s="22">
        <v>7</v>
      </c>
      <c r="E28" s="15">
        <v>7</v>
      </c>
      <c r="F28" s="15">
        <v>7</v>
      </c>
      <c r="G28" s="15">
        <v>7</v>
      </c>
      <c r="H28" s="15">
        <v>7</v>
      </c>
      <c r="I28" s="15">
        <v>7</v>
      </c>
      <c r="J28" s="15">
        <v>7</v>
      </c>
      <c r="K28" s="15">
        <v>7</v>
      </c>
      <c r="L28" s="15">
        <v>7</v>
      </c>
      <c r="M28" s="15">
        <v>7</v>
      </c>
      <c r="N28" s="83">
        <f t="shared" si="0"/>
        <v>70</v>
      </c>
      <c r="O28" s="121">
        <v>-70</v>
      </c>
      <c r="Q28" s="134"/>
      <c r="R28" s="134"/>
      <c r="S28" s="134"/>
      <c r="T28" s="16"/>
    </row>
    <row r="29" spans="1:20" ht="12.75">
      <c r="A29" s="31" t="s">
        <v>56</v>
      </c>
      <c r="B29" s="81" t="s">
        <v>58</v>
      </c>
      <c r="C29" s="23"/>
      <c r="D29" s="22">
        <v>7</v>
      </c>
      <c r="E29" s="15">
        <v>7</v>
      </c>
      <c r="F29" s="15">
        <v>7</v>
      </c>
      <c r="G29" s="15">
        <v>7</v>
      </c>
      <c r="H29" s="15">
        <v>7</v>
      </c>
      <c r="I29" s="15">
        <v>7</v>
      </c>
      <c r="J29" s="15">
        <v>7</v>
      </c>
      <c r="K29" s="15">
        <v>7</v>
      </c>
      <c r="L29" s="15">
        <v>7</v>
      </c>
      <c r="M29" s="15">
        <v>7</v>
      </c>
      <c r="N29" s="83">
        <f t="shared" si="0"/>
        <v>70</v>
      </c>
      <c r="O29" s="121">
        <v>-70</v>
      </c>
      <c r="Q29" s="134"/>
      <c r="R29" s="134"/>
      <c r="S29" s="134"/>
      <c r="T29" s="16"/>
    </row>
    <row r="30" ht="12.75">
      <c r="Q30" s="27"/>
    </row>
    <row r="31" spans="1:20" ht="15.75">
      <c r="A31" s="136" t="s">
        <v>82</v>
      </c>
      <c r="B31" s="136"/>
      <c r="C31" s="13"/>
      <c r="D31" s="138">
        <f>SUM(G33:H35)</f>
        <v>1393.6</v>
      </c>
      <c r="E31" s="138"/>
      <c r="Q31" s="141" t="s">
        <v>199</v>
      </c>
      <c r="R31" s="142"/>
      <c r="S31" s="142"/>
      <c r="T31" s="97">
        <v>0</v>
      </c>
    </row>
    <row r="32" spans="17:20" ht="12.75">
      <c r="Q32" s="28"/>
      <c r="R32" s="29"/>
      <c r="S32" s="29"/>
      <c r="T32" s="30"/>
    </row>
    <row r="33" spans="1:20" ht="15.75">
      <c r="A33" s="134" t="s">
        <v>83</v>
      </c>
      <c r="B33" s="134"/>
      <c r="C33" s="134"/>
      <c r="D33" s="134"/>
      <c r="E33" s="134"/>
      <c r="F33" s="134"/>
      <c r="G33" s="135">
        <f>Strafen!E2</f>
        <v>341</v>
      </c>
      <c r="H33" s="135"/>
      <c r="Q33" s="143" t="s">
        <v>201</v>
      </c>
      <c r="R33" s="144"/>
      <c r="S33" s="144"/>
      <c r="T33" s="98">
        <f>T35+T34</f>
        <v>7.750000000000227</v>
      </c>
    </row>
    <row r="34" spans="1:20" ht="15.75">
      <c r="A34" s="134" t="s">
        <v>216</v>
      </c>
      <c r="B34" s="134"/>
      <c r="C34" s="134"/>
      <c r="D34" s="134"/>
      <c r="E34" s="134"/>
      <c r="F34" s="134"/>
      <c r="G34" s="135">
        <v>652.6</v>
      </c>
      <c r="H34" s="135"/>
      <c r="Q34" s="115"/>
      <c r="R34" s="116" t="s">
        <v>228</v>
      </c>
      <c r="S34" s="116"/>
      <c r="T34" s="117">
        <v>14</v>
      </c>
    </row>
    <row r="35" spans="1:20" ht="15.75">
      <c r="A35" s="134" t="s">
        <v>222</v>
      </c>
      <c r="B35" s="134"/>
      <c r="C35" s="134"/>
      <c r="D35" s="134"/>
      <c r="E35" s="134"/>
      <c r="F35" s="134"/>
      <c r="G35" s="135">
        <v>400</v>
      </c>
      <c r="H35" s="135"/>
      <c r="Q35" s="115"/>
      <c r="R35" s="116" t="s">
        <v>229</v>
      </c>
      <c r="S35" s="116"/>
      <c r="T35" s="117">
        <f>D31-R3</f>
        <v>-6.249999999999773</v>
      </c>
    </row>
    <row r="36" spans="17:20" ht="12.75">
      <c r="Q36" s="28"/>
      <c r="R36" s="29"/>
      <c r="S36" s="29"/>
      <c r="T36" s="30"/>
    </row>
    <row r="37" spans="17:21" ht="15.75">
      <c r="Q37" s="139" t="s">
        <v>200</v>
      </c>
      <c r="R37" s="140"/>
      <c r="S37" s="140"/>
      <c r="T37" s="99">
        <f>C3+D31-R3</f>
        <v>7.750000000000227</v>
      </c>
      <c r="U37" s="80"/>
    </row>
    <row r="40" ht="12.75">
      <c r="Q40" s="27"/>
    </row>
  </sheetData>
  <mergeCells count="38">
    <mergeCell ref="Q37:S37"/>
    <mergeCell ref="Q31:S31"/>
    <mergeCell ref="Q33:S33"/>
    <mergeCell ref="Q5:S5"/>
    <mergeCell ref="Q6:S6"/>
    <mergeCell ref="Q8:S8"/>
    <mergeCell ref="Q9:S9"/>
    <mergeCell ref="Q10:S10"/>
    <mergeCell ref="Q11:S11"/>
    <mergeCell ref="Q12:S12"/>
    <mergeCell ref="Q13:S13"/>
    <mergeCell ref="Q14:S14"/>
    <mergeCell ref="Q19:S19"/>
    <mergeCell ref="Q15:S15"/>
    <mergeCell ref="Q16:S16"/>
    <mergeCell ref="Q17:S17"/>
    <mergeCell ref="Q18:S18"/>
    <mergeCell ref="Q21:S21"/>
    <mergeCell ref="Q22:S22"/>
    <mergeCell ref="Q27:S27"/>
    <mergeCell ref="Q28:S28"/>
    <mergeCell ref="Q24:S24"/>
    <mergeCell ref="Q26:S26"/>
    <mergeCell ref="Q25:S25"/>
    <mergeCell ref="A3:B3"/>
    <mergeCell ref="A31:B31"/>
    <mergeCell ref="D3:E3"/>
    <mergeCell ref="D31:E31"/>
    <mergeCell ref="Q7:S7"/>
    <mergeCell ref="A35:F35"/>
    <mergeCell ref="G35:H35"/>
    <mergeCell ref="A34:F34"/>
    <mergeCell ref="G34:H34"/>
    <mergeCell ref="A33:F33"/>
    <mergeCell ref="G33:H33"/>
    <mergeCell ref="Q20:S20"/>
    <mergeCell ref="Q23:S23"/>
    <mergeCell ref="Q29:S29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3"/>
  <headerFooter alignWithMargins="0">
    <oddFooter>&amp;LEinzahlungen an Michael Drenckhahn&amp;CKto. 1369257 - BLZ 213 522 40 - SpK Holstein&amp;RVerwendungszweck: Mannschaftskasse "Spielername"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4">
      <selection activeCell="I37" sqref="I37"/>
    </sheetView>
  </sheetViews>
  <sheetFormatPr defaultColWidth="11.421875" defaultRowHeight="12.75"/>
  <cols>
    <col min="1" max="1" width="14.00390625" style="43" customWidth="1"/>
    <col min="2" max="2" width="10.57421875" style="43" bestFit="1" customWidth="1"/>
    <col min="3" max="3" width="11.8515625" style="70" customWidth="1"/>
    <col min="4" max="4" width="11.8515625" style="71" customWidth="1"/>
    <col min="5" max="5" width="24.00390625" style="43" bestFit="1" customWidth="1"/>
    <col min="6" max="6" width="21.8515625" style="43" bestFit="1" customWidth="1"/>
    <col min="7" max="7" width="15.421875" style="43" bestFit="1" customWidth="1"/>
    <col min="8" max="8" width="31.00390625" style="72" bestFit="1" customWidth="1"/>
    <col min="9" max="16384" width="11.421875" style="43" customWidth="1"/>
  </cols>
  <sheetData>
    <row r="1" spans="1:8" s="37" customFormat="1" ht="15">
      <c r="A1" s="32" t="s">
        <v>87</v>
      </c>
      <c r="B1" s="33"/>
      <c r="C1" s="34"/>
      <c r="D1" s="35" t="s">
        <v>88</v>
      </c>
      <c r="E1" s="33"/>
      <c r="F1" s="33"/>
      <c r="G1" s="33"/>
      <c r="H1" s="36"/>
    </row>
    <row r="2" spans="1:8" ht="14.25">
      <c r="A2" s="38"/>
      <c r="B2" s="39"/>
      <c r="C2" s="40"/>
      <c r="D2" s="41"/>
      <c r="E2" s="39"/>
      <c r="F2" s="39"/>
      <c r="G2" s="39"/>
      <c r="H2" s="42"/>
    </row>
    <row r="3" spans="1:8" ht="15">
      <c r="A3" s="44" t="s">
        <v>89</v>
      </c>
      <c r="B3" s="39"/>
      <c r="C3" s="45" t="s">
        <v>90</v>
      </c>
      <c r="D3" s="41"/>
      <c r="E3" s="46" t="s">
        <v>91</v>
      </c>
      <c r="F3" s="39"/>
      <c r="G3" s="39"/>
      <c r="H3" s="42"/>
    </row>
    <row r="4" spans="1:8" ht="14.25">
      <c r="A4" s="38" t="s">
        <v>92</v>
      </c>
      <c r="B4" s="39"/>
      <c r="C4" s="40" t="s">
        <v>93</v>
      </c>
      <c r="D4" s="41"/>
      <c r="E4" s="79" t="s">
        <v>94</v>
      </c>
      <c r="F4" s="39"/>
      <c r="G4" s="39"/>
      <c r="H4" s="42"/>
    </row>
    <row r="5" spans="1:8" ht="14.25">
      <c r="A5" s="38"/>
      <c r="B5" s="39"/>
      <c r="C5" s="40"/>
      <c r="D5" s="41"/>
      <c r="E5" s="39"/>
      <c r="F5" s="39"/>
      <c r="G5" s="39"/>
      <c r="H5" s="42"/>
    </row>
    <row r="6" spans="1:8" ht="15">
      <c r="A6" s="44" t="s">
        <v>95</v>
      </c>
      <c r="B6" s="39"/>
      <c r="C6" s="45" t="s">
        <v>90</v>
      </c>
      <c r="D6" s="41"/>
      <c r="E6" s="46" t="s">
        <v>91</v>
      </c>
      <c r="F6" s="39"/>
      <c r="G6" s="39"/>
      <c r="H6" s="42"/>
    </row>
    <row r="7" spans="1:8" ht="14.25">
      <c r="A7" s="38" t="s">
        <v>96</v>
      </c>
      <c r="B7" s="39"/>
      <c r="C7" s="40" t="s">
        <v>97</v>
      </c>
      <c r="D7" s="41"/>
      <c r="E7" s="79" t="s">
        <v>98</v>
      </c>
      <c r="F7" s="39"/>
      <c r="G7" s="39"/>
      <c r="H7" s="42"/>
    </row>
    <row r="8" spans="1:8" ht="14.25">
      <c r="A8" s="38"/>
      <c r="B8" s="39"/>
      <c r="C8" s="40"/>
      <c r="D8" s="41"/>
      <c r="E8" s="39"/>
      <c r="F8" s="39"/>
      <c r="G8" s="39"/>
      <c r="H8" s="42"/>
    </row>
    <row r="9" spans="1:8" ht="15">
      <c r="A9" s="44" t="s">
        <v>99</v>
      </c>
      <c r="B9" s="39"/>
      <c r="C9" s="45" t="s">
        <v>90</v>
      </c>
      <c r="D9" s="41"/>
      <c r="E9" s="46" t="s">
        <v>91</v>
      </c>
      <c r="F9" s="39"/>
      <c r="G9" s="39"/>
      <c r="H9" s="42"/>
    </row>
    <row r="10" spans="1:8" ht="14.25">
      <c r="A10" s="38" t="s">
        <v>100</v>
      </c>
      <c r="B10" s="39"/>
      <c r="C10" s="40" t="s">
        <v>101</v>
      </c>
      <c r="D10" s="41"/>
      <c r="E10" s="79" t="s">
        <v>102</v>
      </c>
      <c r="F10" s="39"/>
      <c r="G10" s="39"/>
      <c r="H10" s="42"/>
    </row>
    <row r="11" spans="1:8" ht="14.25">
      <c r="A11" s="38" t="s">
        <v>103</v>
      </c>
      <c r="B11" s="39"/>
      <c r="C11" s="40" t="s">
        <v>104</v>
      </c>
      <c r="D11" s="41"/>
      <c r="E11" s="79" t="s">
        <v>105</v>
      </c>
      <c r="F11" s="39"/>
      <c r="G11" s="39"/>
      <c r="H11" s="42"/>
    </row>
    <row r="12" spans="1:8" ht="14.25">
      <c r="A12" s="38"/>
      <c r="B12" s="39"/>
      <c r="C12" s="40"/>
      <c r="D12" s="41"/>
      <c r="E12" s="39"/>
      <c r="F12" s="39"/>
      <c r="G12" s="39"/>
      <c r="H12" s="42"/>
    </row>
    <row r="13" spans="1:8" ht="15">
      <c r="A13" s="44" t="s">
        <v>106</v>
      </c>
      <c r="B13" s="39"/>
      <c r="C13" s="40"/>
      <c r="D13" s="41"/>
      <c r="E13" s="39"/>
      <c r="F13" s="39"/>
      <c r="G13" s="39"/>
      <c r="H13" s="42"/>
    </row>
    <row r="14" spans="1:8" ht="14.25">
      <c r="A14" s="47" t="s">
        <v>107</v>
      </c>
      <c r="B14" s="39"/>
      <c r="C14" s="40"/>
      <c r="D14" s="41"/>
      <c r="E14" s="39"/>
      <c r="F14" s="39"/>
      <c r="G14" s="39"/>
      <c r="H14" s="42"/>
    </row>
    <row r="15" spans="1:8" ht="15" thickBot="1">
      <c r="A15" s="48"/>
      <c r="B15" s="49"/>
      <c r="C15" s="50"/>
      <c r="D15" s="51"/>
      <c r="E15" s="49"/>
      <c r="F15" s="49"/>
      <c r="G15" s="49"/>
      <c r="H15" s="52"/>
    </row>
    <row r="16" spans="1:8" ht="15">
      <c r="A16" s="149" t="s">
        <v>108</v>
      </c>
      <c r="B16" s="149"/>
      <c r="C16" s="149"/>
      <c r="D16" s="149"/>
      <c r="E16" s="149"/>
      <c r="F16" s="149"/>
      <c r="G16" s="149"/>
      <c r="H16" s="149"/>
    </row>
    <row r="17" spans="1:8" ht="14.25">
      <c r="A17" s="53"/>
      <c r="B17" s="53"/>
      <c r="C17" s="54"/>
      <c r="D17" s="55"/>
      <c r="E17" s="53"/>
      <c r="F17" s="53"/>
      <c r="G17" s="53"/>
      <c r="H17" s="56"/>
    </row>
    <row r="18" spans="1:8" s="37" customFormat="1" ht="30">
      <c r="A18" s="57" t="s">
        <v>109</v>
      </c>
      <c r="B18" s="57" t="s">
        <v>110</v>
      </c>
      <c r="C18" s="58" t="s">
        <v>111</v>
      </c>
      <c r="D18" s="59" t="s">
        <v>112</v>
      </c>
      <c r="E18" s="57" t="s">
        <v>113</v>
      </c>
      <c r="F18" s="57" t="s">
        <v>114</v>
      </c>
      <c r="G18" s="60" t="s">
        <v>90</v>
      </c>
      <c r="H18" s="57" t="s">
        <v>91</v>
      </c>
    </row>
    <row r="19" spans="1:9" s="65" customFormat="1" ht="14.25">
      <c r="A19" s="61" t="s">
        <v>40</v>
      </c>
      <c r="B19" s="61" t="s">
        <v>41</v>
      </c>
      <c r="C19" s="62" t="s">
        <v>115</v>
      </c>
      <c r="D19" s="63">
        <v>33993</v>
      </c>
      <c r="E19" s="61" t="s">
        <v>116</v>
      </c>
      <c r="F19" s="61" t="s">
        <v>117</v>
      </c>
      <c r="G19" s="64" t="s">
        <v>118</v>
      </c>
      <c r="H19" s="101" t="s">
        <v>119</v>
      </c>
      <c r="I19" s="102"/>
    </row>
    <row r="20" spans="1:9" s="65" customFormat="1" ht="14.25">
      <c r="A20" s="61" t="s">
        <v>42</v>
      </c>
      <c r="B20" s="61" t="s">
        <v>43</v>
      </c>
      <c r="C20" s="66" t="s">
        <v>120</v>
      </c>
      <c r="D20" s="63">
        <v>33845</v>
      </c>
      <c r="E20" s="61" t="s">
        <v>121</v>
      </c>
      <c r="F20" s="61" t="s">
        <v>122</v>
      </c>
      <c r="G20" s="64" t="s">
        <v>123</v>
      </c>
      <c r="H20" s="103" t="s">
        <v>124</v>
      </c>
      <c r="I20" s="102"/>
    </row>
    <row r="21" spans="1:9" s="65" customFormat="1" ht="14.25">
      <c r="A21" s="61" t="s">
        <v>44</v>
      </c>
      <c r="B21" s="61" t="s">
        <v>45</v>
      </c>
      <c r="C21" s="66"/>
      <c r="D21" s="63">
        <v>33628</v>
      </c>
      <c r="E21" s="61" t="s">
        <v>125</v>
      </c>
      <c r="F21" s="61" t="s">
        <v>122</v>
      </c>
      <c r="G21" s="67" t="s">
        <v>126</v>
      </c>
      <c r="H21" s="101" t="s">
        <v>127</v>
      </c>
      <c r="I21" s="102"/>
    </row>
    <row r="22" spans="1:9" s="65" customFormat="1" ht="14.25">
      <c r="A22" s="61" t="s">
        <v>46</v>
      </c>
      <c r="B22" s="61" t="s">
        <v>47</v>
      </c>
      <c r="C22" s="62">
        <v>125303</v>
      </c>
      <c r="D22" s="63">
        <v>34070</v>
      </c>
      <c r="E22" s="61" t="s">
        <v>128</v>
      </c>
      <c r="F22" s="61" t="s">
        <v>122</v>
      </c>
      <c r="G22" s="64" t="s">
        <v>129</v>
      </c>
      <c r="H22" s="101" t="s">
        <v>130</v>
      </c>
      <c r="I22" s="102"/>
    </row>
    <row r="23" spans="1:9" s="65" customFormat="1" ht="14.25">
      <c r="A23" s="61" t="s">
        <v>48</v>
      </c>
      <c r="B23" s="61" t="s">
        <v>49</v>
      </c>
      <c r="C23" s="66" t="s">
        <v>131</v>
      </c>
      <c r="D23" s="63">
        <v>33965</v>
      </c>
      <c r="E23" s="61" t="s">
        <v>132</v>
      </c>
      <c r="F23" s="61" t="s">
        <v>122</v>
      </c>
      <c r="G23" s="64" t="s">
        <v>133</v>
      </c>
      <c r="H23" s="103" t="s">
        <v>134</v>
      </c>
      <c r="I23" s="102"/>
    </row>
    <row r="24" spans="1:9" s="65" customFormat="1" ht="14.25">
      <c r="A24" s="61" t="s">
        <v>50</v>
      </c>
      <c r="B24" s="61" t="s">
        <v>51</v>
      </c>
      <c r="C24" s="62" t="s">
        <v>135</v>
      </c>
      <c r="D24" s="63" t="s">
        <v>136</v>
      </c>
      <c r="E24" s="61" t="s">
        <v>137</v>
      </c>
      <c r="F24" s="61" t="s">
        <v>117</v>
      </c>
      <c r="G24" s="64" t="s">
        <v>138</v>
      </c>
      <c r="H24" s="101" t="s">
        <v>139</v>
      </c>
      <c r="I24" s="102"/>
    </row>
    <row r="25" spans="1:9" s="65" customFormat="1" ht="14.25">
      <c r="A25" s="61" t="s">
        <v>52</v>
      </c>
      <c r="B25" s="61" t="s">
        <v>53</v>
      </c>
      <c r="C25" s="62">
        <v>126640</v>
      </c>
      <c r="D25" s="63" t="s">
        <v>140</v>
      </c>
      <c r="E25" s="61" t="s">
        <v>141</v>
      </c>
      <c r="F25" s="61" t="s">
        <v>122</v>
      </c>
      <c r="G25" s="64" t="s">
        <v>142</v>
      </c>
      <c r="H25" s="101" t="s">
        <v>143</v>
      </c>
      <c r="I25" s="102"/>
    </row>
    <row r="26" spans="1:9" s="65" customFormat="1" ht="14.25">
      <c r="A26" s="61" t="s">
        <v>54</v>
      </c>
      <c r="B26" s="61" t="s">
        <v>55</v>
      </c>
      <c r="C26" s="62" t="s">
        <v>144</v>
      </c>
      <c r="D26" s="63">
        <v>34215</v>
      </c>
      <c r="E26" s="61" t="s">
        <v>145</v>
      </c>
      <c r="F26" s="61" t="s">
        <v>122</v>
      </c>
      <c r="G26" s="64" t="s">
        <v>146</v>
      </c>
      <c r="H26" s="103"/>
      <c r="I26" s="102"/>
    </row>
    <row r="27" spans="1:9" s="65" customFormat="1" ht="14.25">
      <c r="A27" s="61" t="s">
        <v>56</v>
      </c>
      <c r="B27" s="61" t="s">
        <v>57</v>
      </c>
      <c r="C27" s="62">
        <v>101073</v>
      </c>
      <c r="D27" s="63">
        <v>33640</v>
      </c>
      <c r="E27" s="61" t="s">
        <v>147</v>
      </c>
      <c r="F27" s="61" t="s">
        <v>122</v>
      </c>
      <c r="G27" s="64" t="s">
        <v>207</v>
      </c>
      <c r="H27" s="103" t="s">
        <v>148</v>
      </c>
      <c r="I27" s="102"/>
    </row>
    <row r="28" spans="1:9" s="65" customFormat="1" ht="14.25">
      <c r="A28" s="61" t="s">
        <v>59</v>
      </c>
      <c r="B28" s="61" t="s">
        <v>60</v>
      </c>
      <c r="C28" s="62">
        <v>135306</v>
      </c>
      <c r="D28" s="63">
        <v>33728</v>
      </c>
      <c r="E28" s="61" t="s">
        <v>149</v>
      </c>
      <c r="F28" s="61" t="s">
        <v>122</v>
      </c>
      <c r="G28" s="64" t="s">
        <v>208</v>
      </c>
      <c r="H28" s="103" t="s">
        <v>150</v>
      </c>
      <c r="I28" s="102"/>
    </row>
    <row r="29" spans="1:9" s="65" customFormat="1" ht="14.25">
      <c r="A29" s="61" t="s">
        <v>61</v>
      </c>
      <c r="B29" s="61" t="s">
        <v>62</v>
      </c>
      <c r="C29" s="62">
        <v>139333</v>
      </c>
      <c r="D29" s="63">
        <v>33893</v>
      </c>
      <c r="E29" s="61" t="s">
        <v>151</v>
      </c>
      <c r="F29" s="61" t="s">
        <v>152</v>
      </c>
      <c r="G29" s="68" t="s">
        <v>153</v>
      </c>
      <c r="H29" s="103" t="s">
        <v>154</v>
      </c>
      <c r="I29" s="102"/>
    </row>
    <row r="30" spans="1:9" s="65" customFormat="1" ht="14.25">
      <c r="A30" s="61" t="s">
        <v>63</v>
      </c>
      <c r="B30" s="61" t="s">
        <v>64</v>
      </c>
      <c r="C30" s="62" t="s">
        <v>155</v>
      </c>
      <c r="D30" s="63" t="s">
        <v>156</v>
      </c>
      <c r="E30" s="61" t="s">
        <v>157</v>
      </c>
      <c r="F30" s="61" t="s">
        <v>158</v>
      </c>
      <c r="G30" s="64" t="s">
        <v>159</v>
      </c>
      <c r="H30" s="101" t="s">
        <v>202</v>
      </c>
      <c r="I30" s="102"/>
    </row>
    <row r="31" spans="1:9" s="65" customFormat="1" ht="14.25">
      <c r="A31" s="61" t="s">
        <v>67</v>
      </c>
      <c r="B31" s="61" t="s">
        <v>68</v>
      </c>
      <c r="C31" s="62">
        <v>123658</v>
      </c>
      <c r="D31" s="63">
        <v>33730</v>
      </c>
      <c r="E31" s="61" t="s">
        <v>160</v>
      </c>
      <c r="F31" s="61" t="s">
        <v>122</v>
      </c>
      <c r="G31" s="64" t="s">
        <v>161</v>
      </c>
      <c r="H31" s="103" t="s">
        <v>162</v>
      </c>
      <c r="I31" s="102"/>
    </row>
    <row r="32" spans="1:9" s="65" customFormat="1" ht="14.25">
      <c r="A32" s="61" t="s">
        <v>3</v>
      </c>
      <c r="B32" s="61" t="s">
        <v>70</v>
      </c>
      <c r="C32" s="62" t="s">
        <v>163</v>
      </c>
      <c r="D32" s="63">
        <v>34264</v>
      </c>
      <c r="E32" s="61" t="s">
        <v>164</v>
      </c>
      <c r="F32" s="61" t="s">
        <v>117</v>
      </c>
      <c r="G32" s="64" t="s">
        <v>165</v>
      </c>
      <c r="H32" s="101" t="s">
        <v>166</v>
      </c>
      <c r="I32" s="102"/>
    </row>
    <row r="33" spans="1:9" s="65" customFormat="1" ht="14.25">
      <c r="A33" s="61" t="s">
        <v>71</v>
      </c>
      <c r="B33" s="61" t="s">
        <v>72</v>
      </c>
      <c r="C33" s="62">
        <v>135304</v>
      </c>
      <c r="D33" s="63">
        <v>33927</v>
      </c>
      <c r="E33" s="61" t="s">
        <v>167</v>
      </c>
      <c r="F33" s="61" t="s">
        <v>122</v>
      </c>
      <c r="G33" s="64" t="s">
        <v>168</v>
      </c>
      <c r="H33" s="103" t="s">
        <v>169</v>
      </c>
      <c r="I33" s="102"/>
    </row>
    <row r="34" spans="1:9" s="65" customFormat="1" ht="14.25">
      <c r="A34" s="61" t="s">
        <v>75</v>
      </c>
      <c r="B34" s="61" t="s">
        <v>76</v>
      </c>
      <c r="C34" s="62"/>
      <c r="D34" s="63">
        <v>34403</v>
      </c>
      <c r="E34" s="61" t="s">
        <v>170</v>
      </c>
      <c r="F34" s="61" t="s">
        <v>122</v>
      </c>
      <c r="G34" s="64" t="s">
        <v>171</v>
      </c>
      <c r="H34" s="101" t="s">
        <v>172</v>
      </c>
      <c r="I34" s="102"/>
    </row>
    <row r="35" spans="1:9" s="65" customFormat="1" ht="14.25">
      <c r="A35" s="61" t="s">
        <v>77</v>
      </c>
      <c r="B35" s="61" t="s">
        <v>78</v>
      </c>
      <c r="C35" s="62">
        <v>139337</v>
      </c>
      <c r="D35" s="63">
        <v>33922</v>
      </c>
      <c r="E35" s="61" t="s">
        <v>173</v>
      </c>
      <c r="F35" s="61" t="s">
        <v>122</v>
      </c>
      <c r="G35" s="64" t="s">
        <v>174</v>
      </c>
      <c r="H35" s="103" t="s">
        <v>175</v>
      </c>
      <c r="I35" s="102"/>
    </row>
    <row r="36" spans="1:9" s="65" customFormat="1" ht="14.25">
      <c r="A36" s="61" t="s">
        <v>1</v>
      </c>
      <c r="B36" s="61" t="s">
        <v>79</v>
      </c>
      <c r="C36" s="62" t="s">
        <v>176</v>
      </c>
      <c r="D36" s="63">
        <v>33956</v>
      </c>
      <c r="E36" s="61" t="s">
        <v>177</v>
      </c>
      <c r="F36" s="61" t="s">
        <v>152</v>
      </c>
      <c r="G36" s="64" t="s">
        <v>178</v>
      </c>
      <c r="H36" s="103" t="s">
        <v>179</v>
      </c>
      <c r="I36" s="102"/>
    </row>
    <row r="37" spans="1:9" s="65" customFormat="1" ht="14.25">
      <c r="A37" s="61" t="s">
        <v>214</v>
      </c>
      <c r="B37" s="61" t="s">
        <v>215</v>
      </c>
      <c r="C37" s="62"/>
      <c r="D37" s="63">
        <v>34196</v>
      </c>
      <c r="E37" s="61" t="s">
        <v>223</v>
      </c>
      <c r="F37" s="61" t="s">
        <v>224</v>
      </c>
      <c r="G37" s="64" t="s">
        <v>225</v>
      </c>
      <c r="H37" s="112" t="s">
        <v>226</v>
      </c>
      <c r="I37" s="102"/>
    </row>
    <row r="38" spans="1:9" s="65" customFormat="1" ht="14.25">
      <c r="A38" s="61" t="s">
        <v>80</v>
      </c>
      <c r="B38" s="61" t="s">
        <v>81</v>
      </c>
      <c r="C38" s="69">
        <v>136540</v>
      </c>
      <c r="D38" s="63" t="s">
        <v>180</v>
      </c>
      <c r="E38" s="61" t="s">
        <v>181</v>
      </c>
      <c r="F38" s="61" t="s">
        <v>122</v>
      </c>
      <c r="G38" s="61" t="s">
        <v>182</v>
      </c>
      <c r="H38" s="104" t="s">
        <v>183</v>
      </c>
      <c r="I38" s="102"/>
    </row>
  </sheetData>
  <sheetProtection/>
  <mergeCells count="1">
    <mergeCell ref="A16:H16"/>
  </mergeCells>
  <hyperlinks>
    <hyperlink ref="A14" r:id="rId1" display="A-Team@sereetzer-sv.de"/>
    <hyperlink ref="H27" r:id="rId2" display="philippdrenckhahn@web.de"/>
    <hyperlink ref="H29" r:id="rId3" display="master-lennart@web.de"/>
    <hyperlink ref="H28" r:id="rId4" display="efkin@web.de"/>
    <hyperlink ref="H33" r:id="rId5" display="nickboys@arcor.de"/>
    <hyperlink ref="H20" r:id="rId6" display="n.andrae92@web.de"/>
    <hyperlink ref="H31" r:id="rId7" display="g.humberg@gmx.net"/>
    <hyperlink ref="H35" r:id="rId8" display="larspommer@gmx.de"/>
    <hyperlink ref="H36" r:id="rId9" display="ruettel.nicklas@web.de"/>
    <hyperlink ref="H23" r:id="rId10" display="gerrit.capelle@gmx.de"/>
    <hyperlink ref="H19" r:id="rId11" display="david_agadschanjan@yahoo.de"/>
    <hyperlink ref="H22" r:id="rId12" display="tobsenboettger@web.de"/>
    <hyperlink ref="H25" r:id="rId13" display="dehnert93@web.de"/>
    <hyperlink ref="H38" r:id="rId14" display="jan.kolja@yahoo.de"/>
    <hyperlink ref="H21" r:id="rId15" display="mortenblank@web.de"/>
    <hyperlink ref="H32" r:id="rId16" display="akutaschow@yahoo.de"/>
    <hyperlink ref="H34" r:id="rId17" display="marvin-plath@freenet.de"/>
    <hyperlink ref="E4" r:id="rId18" display="niels-neuenfels@t-online.de"/>
    <hyperlink ref="E7" r:id="rId19" display="mario.hansen@gmx.net"/>
    <hyperlink ref="E10" r:id="rId20" display="micdre62@web.de"/>
    <hyperlink ref="E11" r:id="rId21" display="matthias.dehnert@superkabel.de"/>
    <hyperlink ref="H24" r:id="rId22" display="stevi_styles93@yahoo.de"/>
    <hyperlink ref="H30" r:id="rId23" display="maxim_93@web.de"/>
    <hyperlink ref="H37" r:id="rId24" display="thore-s@hotmail.de"/>
  </hyperlinks>
  <printOptions/>
  <pageMargins left="0.43" right="0.22" top="0.23" bottom="0.17" header="0.16" footer="0.13"/>
  <pageSetup horizontalDpi="1200" verticalDpi="1200" orientation="landscape" paperSize="9" r:id="rId26"/>
  <drawing r:id="rId25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3">
      <selection activeCell="E16" sqref="E16"/>
    </sheetView>
  </sheetViews>
  <sheetFormatPr defaultColWidth="11.421875" defaultRowHeight="12.75"/>
  <cols>
    <col min="1" max="1" width="22.28125" style="0" bestFit="1" customWidth="1"/>
    <col min="2" max="2" width="16.421875" style="0" bestFit="1" customWidth="1"/>
    <col min="3" max="3" width="11.421875" style="74" customWidth="1"/>
    <col min="4" max="4" width="15.28125" style="74" customWidth="1"/>
  </cols>
  <sheetData>
    <row r="1" ht="26.25">
      <c r="A1" s="73" t="s">
        <v>184</v>
      </c>
    </row>
    <row r="2" ht="26.25">
      <c r="A2" s="73"/>
    </row>
    <row r="3" spans="1:4" s="77" customFormat="1" ht="20.25">
      <c r="A3" s="75" t="s">
        <v>185</v>
      </c>
      <c r="B3" s="75" t="s">
        <v>186</v>
      </c>
      <c r="C3" s="76" t="s">
        <v>187</v>
      </c>
      <c r="D3" s="76" t="s">
        <v>188</v>
      </c>
    </row>
    <row r="4" spans="1:4" s="77" customFormat="1" ht="20.25">
      <c r="A4" s="78" t="s">
        <v>80</v>
      </c>
      <c r="B4" s="78" t="s">
        <v>81</v>
      </c>
      <c r="C4" s="76">
        <v>1</v>
      </c>
      <c r="D4" s="76" t="s">
        <v>189</v>
      </c>
    </row>
    <row r="5" spans="1:4" s="77" customFormat="1" ht="20.25">
      <c r="A5" s="78" t="s">
        <v>50</v>
      </c>
      <c r="B5" s="78" t="s">
        <v>51</v>
      </c>
      <c r="C5" s="76">
        <v>2</v>
      </c>
      <c r="D5" s="76" t="s">
        <v>189</v>
      </c>
    </row>
    <row r="6" spans="1:4" s="77" customFormat="1" ht="20.25">
      <c r="A6" s="78" t="s">
        <v>46</v>
      </c>
      <c r="B6" s="78" t="s">
        <v>47</v>
      </c>
      <c r="C6" s="76">
        <v>3</v>
      </c>
      <c r="D6" s="76" t="s">
        <v>189</v>
      </c>
    </row>
    <row r="7" spans="1:4" s="77" customFormat="1" ht="20.25">
      <c r="A7" s="78" t="s">
        <v>40</v>
      </c>
      <c r="B7" s="78" t="s">
        <v>41</v>
      </c>
      <c r="C7" s="76">
        <v>4</v>
      </c>
      <c r="D7" s="76" t="s">
        <v>189</v>
      </c>
    </row>
    <row r="8" spans="1:4" s="77" customFormat="1" ht="20.25">
      <c r="A8" s="78" t="s">
        <v>61</v>
      </c>
      <c r="B8" s="78" t="s">
        <v>62</v>
      </c>
      <c r="C8" s="76">
        <v>5</v>
      </c>
      <c r="D8" s="76" t="s">
        <v>189</v>
      </c>
    </row>
    <row r="9" spans="1:4" s="77" customFormat="1" ht="20.25">
      <c r="A9" s="78" t="s">
        <v>56</v>
      </c>
      <c r="B9" s="78" t="s">
        <v>57</v>
      </c>
      <c r="C9" s="76">
        <v>6</v>
      </c>
      <c r="D9" s="76" t="s">
        <v>190</v>
      </c>
    </row>
    <row r="10" spans="1:4" s="77" customFormat="1" ht="20.25">
      <c r="A10" s="78" t="s">
        <v>63</v>
      </c>
      <c r="B10" s="78" t="s">
        <v>64</v>
      </c>
      <c r="C10" s="76">
        <v>7</v>
      </c>
      <c r="D10" s="76" t="s">
        <v>189</v>
      </c>
    </row>
    <row r="11" spans="1:4" s="77" customFormat="1" ht="20.25">
      <c r="A11" s="78" t="s">
        <v>52</v>
      </c>
      <c r="B11" s="78" t="s">
        <v>53</v>
      </c>
      <c r="C11" s="76">
        <v>8</v>
      </c>
      <c r="D11" s="76" t="s">
        <v>189</v>
      </c>
    </row>
    <row r="12" spans="1:4" s="77" customFormat="1" ht="20.25">
      <c r="A12" s="78" t="s">
        <v>77</v>
      </c>
      <c r="B12" s="78" t="s">
        <v>78</v>
      </c>
      <c r="C12" s="76">
        <v>9</v>
      </c>
      <c r="D12" s="76" t="s">
        <v>190</v>
      </c>
    </row>
    <row r="13" spans="1:4" s="77" customFormat="1" ht="20.25">
      <c r="A13" s="78" t="s">
        <v>54</v>
      </c>
      <c r="B13" s="78" t="s">
        <v>55</v>
      </c>
      <c r="C13" s="76">
        <v>10</v>
      </c>
      <c r="D13" s="76" t="s">
        <v>189</v>
      </c>
    </row>
    <row r="14" spans="1:4" s="77" customFormat="1" ht="20.25">
      <c r="A14" s="78" t="s">
        <v>59</v>
      </c>
      <c r="B14" s="78" t="s">
        <v>60</v>
      </c>
      <c r="C14" s="76">
        <v>11</v>
      </c>
      <c r="D14" s="76" t="s">
        <v>189</v>
      </c>
    </row>
    <row r="15" spans="1:4" s="77" customFormat="1" ht="20.25">
      <c r="A15" s="78" t="s">
        <v>42</v>
      </c>
      <c r="B15" s="78" t="s">
        <v>43</v>
      </c>
      <c r="C15" s="76">
        <v>12</v>
      </c>
      <c r="D15" s="76" t="s">
        <v>190</v>
      </c>
    </row>
    <row r="16" spans="1:4" s="77" customFormat="1" ht="20.25">
      <c r="A16" s="78" t="s">
        <v>1</v>
      </c>
      <c r="B16" s="78" t="s">
        <v>79</v>
      </c>
      <c r="C16" s="76">
        <v>13</v>
      </c>
      <c r="D16" s="76" t="s">
        <v>189</v>
      </c>
    </row>
    <row r="17" spans="1:4" s="77" customFormat="1" ht="20.25">
      <c r="A17" s="78" t="s">
        <v>69</v>
      </c>
      <c r="B17" s="78" t="s">
        <v>70</v>
      </c>
      <c r="C17" s="76">
        <v>14</v>
      </c>
      <c r="D17" s="76" t="s">
        <v>190</v>
      </c>
    </row>
    <row r="18" spans="1:4" s="77" customFormat="1" ht="20.25">
      <c r="A18" s="78" t="s">
        <v>44</v>
      </c>
      <c r="B18" s="78" t="s">
        <v>45</v>
      </c>
      <c r="C18" s="76">
        <v>15</v>
      </c>
      <c r="D18" s="76" t="s">
        <v>190</v>
      </c>
    </row>
    <row r="19" spans="1:4" s="77" customFormat="1" ht="20.25">
      <c r="A19" s="78" t="s">
        <v>75</v>
      </c>
      <c r="B19" s="78" t="s">
        <v>76</v>
      </c>
      <c r="C19" s="76">
        <v>16</v>
      </c>
      <c r="D19" s="76" t="s">
        <v>190</v>
      </c>
    </row>
    <row r="20" spans="1:4" s="77" customFormat="1" ht="20.25">
      <c r="A20" s="78" t="s">
        <v>71</v>
      </c>
      <c r="B20" s="78" t="s">
        <v>72</v>
      </c>
      <c r="C20" s="76">
        <v>17</v>
      </c>
      <c r="D20" s="76" t="s">
        <v>190</v>
      </c>
    </row>
    <row r="21" spans="1:4" s="77" customFormat="1" ht="20.25">
      <c r="A21" s="78" t="s">
        <v>48</v>
      </c>
      <c r="B21" s="78" t="s">
        <v>49</v>
      </c>
      <c r="C21" s="76">
        <v>18</v>
      </c>
      <c r="D21" s="76" t="s">
        <v>190</v>
      </c>
    </row>
    <row r="22" spans="1:4" s="77" customFormat="1" ht="20.25">
      <c r="A22" s="78" t="s">
        <v>67</v>
      </c>
      <c r="B22" s="78" t="s">
        <v>68</v>
      </c>
      <c r="C22" s="76">
        <v>19</v>
      </c>
      <c r="D22" s="76" t="s">
        <v>190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headerFooter alignWithMargins="0">
    <oddFooter>&amp;LAdidas terrapass weiß-blau = t&amp;RDerbyStar brillant weiß-gold = 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Sereetzer SV</dc:creator>
  <cp:keywords/>
  <dc:description/>
  <cp:lastModifiedBy>mader</cp:lastModifiedBy>
  <cp:lastPrinted>2011-05-24T08:00:54Z</cp:lastPrinted>
  <dcterms:created xsi:type="dcterms:W3CDTF">2010-08-15T06:41:53Z</dcterms:created>
  <dcterms:modified xsi:type="dcterms:W3CDTF">2011-06-12T11:34:49Z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